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1405"/>
  <workbookPr showInkAnnotation="0" autoCompressPictures="0"/>
  <bookViews>
    <workbookView xWindow="-28800" yWindow="0" windowWidth="28180" windowHeight="14660" tabRatio="500" activeTab="1"/>
  </bookViews>
  <sheets>
    <sheet name="Data-Session 1" sheetId="1" r:id="rId1"/>
    <sheet name="Data-Session 2" sheetId="2" r:id="rId2"/>
    <sheet name="Calibration" sheetId="3" r:id="rId3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4" i="1" l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3" i="1"/>
  <c r="G4" i="2"/>
  <c r="H4" i="2"/>
  <c r="G5" i="2"/>
  <c r="H5" i="2"/>
  <c r="G6" i="2"/>
  <c r="H6" i="2"/>
  <c r="G7" i="2"/>
  <c r="H7" i="2"/>
  <c r="G8" i="2"/>
  <c r="H8" i="2"/>
  <c r="G9" i="2"/>
  <c r="H9" i="2"/>
  <c r="G10" i="2"/>
  <c r="H10" i="2"/>
  <c r="G11" i="2"/>
  <c r="H11" i="2"/>
  <c r="G12" i="2"/>
  <c r="H12" i="2"/>
  <c r="G13" i="2"/>
  <c r="H13" i="2"/>
  <c r="G14" i="2"/>
  <c r="H14" i="2"/>
  <c r="G15" i="2"/>
  <c r="H15" i="2"/>
  <c r="G16" i="2"/>
  <c r="H16" i="2"/>
  <c r="G17" i="2"/>
  <c r="H17" i="2"/>
  <c r="G18" i="2"/>
  <c r="H18" i="2"/>
  <c r="G19" i="2"/>
  <c r="H19" i="2"/>
  <c r="G20" i="2"/>
  <c r="H20" i="2"/>
  <c r="G21" i="2"/>
  <c r="H21" i="2"/>
  <c r="G22" i="2"/>
  <c r="H22" i="2"/>
  <c r="G23" i="2"/>
  <c r="H23" i="2"/>
  <c r="G24" i="2"/>
  <c r="H24" i="2"/>
  <c r="G25" i="2"/>
  <c r="H25" i="2"/>
  <c r="G26" i="2"/>
  <c r="H26" i="2"/>
  <c r="G27" i="2"/>
  <c r="H27" i="2"/>
  <c r="G28" i="2"/>
  <c r="H28" i="2"/>
  <c r="G29" i="2"/>
  <c r="H29" i="2"/>
  <c r="G30" i="2"/>
  <c r="H30" i="2"/>
  <c r="G31" i="2"/>
  <c r="H31" i="2"/>
  <c r="G32" i="2"/>
  <c r="H32" i="2"/>
  <c r="G33" i="2"/>
  <c r="H33" i="2"/>
  <c r="G34" i="2"/>
  <c r="H34" i="2"/>
  <c r="G35" i="2"/>
  <c r="H35" i="2"/>
  <c r="G36" i="2"/>
  <c r="H36" i="2"/>
  <c r="G37" i="2"/>
  <c r="H37" i="2"/>
  <c r="G38" i="2"/>
  <c r="H38" i="2"/>
  <c r="G39" i="2"/>
  <c r="H39" i="2"/>
  <c r="G40" i="2"/>
  <c r="H40" i="2"/>
  <c r="G41" i="2"/>
  <c r="H41" i="2"/>
  <c r="G42" i="2"/>
  <c r="H42" i="2"/>
  <c r="G43" i="2"/>
  <c r="H43" i="2"/>
  <c r="G44" i="2"/>
  <c r="H44" i="2"/>
  <c r="G45" i="2"/>
  <c r="H45" i="2"/>
  <c r="G46" i="2"/>
  <c r="H46" i="2"/>
  <c r="G47" i="2"/>
  <c r="H47" i="2"/>
  <c r="G48" i="2"/>
  <c r="H48" i="2"/>
  <c r="G49" i="2"/>
  <c r="H49" i="2"/>
  <c r="G50" i="2"/>
  <c r="H50" i="2"/>
  <c r="G51" i="2"/>
  <c r="H51" i="2"/>
  <c r="G52" i="2"/>
  <c r="H52" i="2"/>
  <c r="G53" i="2"/>
  <c r="H53" i="2"/>
  <c r="G54" i="2"/>
  <c r="H54" i="2"/>
  <c r="G55" i="2"/>
  <c r="H55" i="2"/>
  <c r="G56" i="2"/>
  <c r="H56" i="2"/>
  <c r="G57" i="2"/>
  <c r="H57" i="2"/>
  <c r="G58" i="2"/>
  <c r="H58" i="2"/>
  <c r="G59" i="2"/>
  <c r="H59" i="2"/>
  <c r="G60" i="2"/>
  <c r="H60" i="2"/>
  <c r="G61" i="2"/>
  <c r="H61" i="2"/>
  <c r="G62" i="2"/>
  <c r="H62" i="2"/>
  <c r="G63" i="2"/>
  <c r="H63" i="2"/>
  <c r="G64" i="2"/>
  <c r="H64" i="2"/>
  <c r="G65" i="2"/>
  <c r="H65" i="2"/>
  <c r="G66" i="2"/>
  <c r="H66" i="2"/>
  <c r="G67" i="2"/>
  <c r="H67" i="2"/>
  <c r="G68" i="2"/>
  <c r="H68" i="2"/>
  <c r="G69" i="2"/>
  <c r="H69" i="2"/>
  <c r="G70" i="2"/>
  <c r="H70" i="2"/>
  <c r="G71" i="2"/>
  <c r="H71" i="2"/>
  <c r="G72" i="2"/>
  <c r="H72" i="2"/>
  <c r="G73" i="2"/>
  <c r="H73" i="2"/>
  <c r="G74" i="2"/>
  <c r="H74" i="2"/>
  <c r="G75" i="2"/>
  <c r="H75" i="2"/>
  <c r="G76" i="2"/>
  <c r="H76" i="2"/>
  <c r="G77" i="2"/>
  <c r="H77" i="2"/>
  <c r="G78" i="2"/>
  <c r="H78" i="2"/>
  <c r="G79" i="2"/>
  <c r="H79" i="2"/>
  <c r="G80" i="2"/>
  <c r="H80" i="2"/>
  <c r="G81" i="2"/>
  <c r="H81" i="2"/>
  <c r="G82" i="2"/>
  <c r="H82" i="2"/>
  <c r="G83" i="2"/>
  <c r="H83" i="2"/>
  <c r="G84" i="2"/>
  <c r="H84" i="2"/>
  <c r="G85" i="2"/>
  <c r="H85" i="2"/>
  <c r="G86" i="2"/>
  <c r="H86" i="2"/>
  <c r="G87" i="2"/>
  <c r="H87" i="2"/>
  <c r="G88" i="2"/>
  <c r="H88" i="2"/>
  <c r="G89" i="2"/>
  <c r="H89" i="2"/>
  <c r="G90" i="2"/>
  <c r="H90" i="2"/>
  <c r="G91" i="2"/>
  <c r="H91" i="2"/>
  <c r="G92" i="2"/>
  <c r="H92" i="2"/>
  <c r="G93" i="2"/>
  <c r="H93" i="2"/>
  <c r="G94" i="2"/>
  <c r="H94" i="2"/>
  <c r="G95" i="2"/>
  <c r="H95" i="2"/>
  <c r="G96" i="2"/>
  <c r="H96" i="2"/>
  <c r="G97" i="2"/>
  <c r="H97" i="2"/>
  <c r="G98" i="2"/>
  <c r="H98" i="2"/>
  <c r="G99" i="2"/>
  <c r="H99" i="2"/>
  <c r="G100" i="2"/>
  <c r="H100" i="2"/>
  <c r="G101" i="2"/>
  <c r="H101" i="2"/>
  <c r="G102" i="2"/>
  <c r="H102" i="2"/>
  <c r="G103" i="2"/>
  <c r="H103" i="2"/>
  <c r="G104" i="2"/>
  <c r="H104" i="2"/>
  <c r="G105" i="2"/>
  <c r="H105" i="2"/>
  <c r="G106" i="2"/>
  <c r="H106" i="2"/>
  <c r="G107" i="2"/>
  <c r="H107" i="2"/>
  <c r="G108" i="2"/>
  <c r="H108" i="2"/>
  <c r="G109" i="2"/>
  <c r="H109" i="2"/>
  <c r="G110" i="2"/>
  <c r="H110" i="2"/>
  <c r="G111" i="2"/>
  <c r="H111" i="2"/>
  <c r="G112" i="2"/>
  <c r="H112" i="2"/>
  <c r="G113" i="2"/>
  <c r="H113" i="2"/>
  <c r="G114" i="2"/>
  <c r="H114" i="2"/>
  <c r="G115" i="2"/>
  <c r="H115" i="2"/>
  <c r="G116" i="2"/>
  <c r="H116" i="2"/>
  <c r="G117" i="2"/>
  <c r="H117" i="2"/>
  <c r="G118" i="2"/>
  <c r="H118" i="2"/>
  <c r="G119" i="2"/>
  <c r="H119" i="2"/>
  <c r="G120" i="2"/>
  <c r="H120" i="2"/>
  <c r="G121" i="2"/>
  <c r="H121" i="2"/>
  <c r="G122" i="2"/>
  <c r="H122" i="2"/>
  <c r="G123" i="2"/>
  <c r="H123" i="2"/>
  <c r="G124" i="2"/>
  <c r="H124" i="2"/>
  <c r="G125" i="2"/>
  <c r="H125" i="2"/>
  <c r="G126" i="2"/>
  <c r="H126" i="2"/>
  <c r="G127" i="2"/>
  <c r="H127" i="2"/>
  <c r="G128" i="2"/>
  <c r="H128" i="2"/>
  <c r="G129" i="2"/>
  <c r="H129" i="2"/>
  <c r="G130" i="2"/>
  <c r="H130" i="2"/>
  <c r="G131" i="2"/>
  <c r="H131" i="2"/>
  <c r="G132" i="2"/>
  <c r="H132" i="2"/>
  <c r="G133" i="2"/>
  <c r="H133" i="2"/>
  <c r="G134" i="2"/>
  <c r="H134" i="2"/>
  <c r="G135" i="2"/>
  <c r="H135" i="2"/>
  <c r="H3" i="2"/>
  <c r="G3" i="2"/>
  <c r="G18" i="1"/>
  <c r="H18" i="1"/>
  <c r="G19" i="1"/>
  <c r="H19" i="1"/>
  <c r="G20" i="1"/>
  <c r="H20" i="1"/>
  <c r="G21" i="1"/>
  <c r="H21" i="1"/>
  <c r="G22" i="1"/>
  <c r="H22" i="1"/>
  <c r="G23" i="1"/>
  <c r="H23" i="1"/>
  <c r="G24" i="1"/>
  <c r="H24" i="1"/>
  <c r="G25" i="1"/>
  <c r="H25" i="1"/>
  <c r="G26" i="1"/>
  <c r="H26" i="1"/>
  <c r="G31" i="1"/>
  <c r="H31" i="1"/>
  <c r="G32" i="1"/>
  <c r="H32" i="1"/>
  <c r="G33" i="1"/>
  <c r="H33" i="1"/>
  <c r="G34" i="1"/>
  <c r="H34" i="1"/>
  <c r="G35" i="1"/>
  <c r="H35" i="1"/>
  <c r="G36" i="1"/>
  <c r="H36" i="1"/>
  <c r="G37" i="1"/>
  <c r="H37" i="1"/>
  <c r="G38" i="1"/>
  <c r="H38" i="1"/>
  <c r="G43" i="1"/>
  <c r="H43" i="1"/>
  <c r="G44" i="1"/>
  <c r="H44" i="1"/>
  <c r="G45" i="1"/>
  <c r="H45" i="1"/>
  <c r="G46" i="1"/>
  <c r="H46" i="1"/>
  <c r="G47" i="1"/>
  <c r="H47" i="1"/>
  <c r="G48" i="1"/>
  <c r="H48" i="1"/>
  <c r="G49" i="1"/>
  <c r="H49" i="1"/>
  <c r="G50" i="1"/>
  <c r="H50" i="1"/>
  <c r="G53" i="1"/>
  <c r="H53" i="1"/>
  <c r="G54" i="1"/>
  <c r="H54" i="1"/>
  <c r="G57" i="1"/>
  <c r="H57" i="1"/>
  <c r="G58" i="1"/>
  <c r="H58" i="1"/>
  <c r="G59" i="1"/>
  <c r="H59" i="1"/>
  <c r="G60" i="1"/>
  <c r="H60" i="1"/>
  <c r="G61" i="1"/>
  <c r="H61" i="1"/>
  <c r="G62" i="1"/>
  <c r="H62" i="1"/>
  <c r="G63" i="1"/>
  <c r="H63" i="1"/>
  <c r="G66" i="1"/>
  <c r="H66" i="1"/>
  <c r="G67" i="1"/>
  <c r="H67" i="1"/>
  <c r="G68" i="1"/>
  <c r="H68" i="1"/>
  <c r="G71" i="1"/>
  <c r="H71" i="1"/>
  <c r="G72" i="1"/>
  <c r="H72" i="1"/>
  <c r="G73" i="1"/>
  <c r="H73" i="1"/>
  <c r="G74" i="1"/>
  <c r="H74" i="1"/>
  <c r="G75" i="1"/>
  <c r="H75" i="1"/>
  <c r="G76" i="1"/>
  <c r="H76" i="1"/>
  <c r="G79" i="1"/>
  <c r="H79" i="1"/>
  <c r="G80" i="1"/>
  <c r="H80" i="1"/>
  <c r="G81" i="1"/>
  <c r="H81" i="1"/>
  <c r="G82" i="1"/>
  <c r="H82" i="1"/>
  <c r="G85" i="1"/>
  <c r="H85" i="1"/>
  <c r="G86" i="1"/>
  <c r="H86" i="1"/>
  <c r="G87" i="1"/>
  <c r="H87" i="1"/>
  <c r="G88" i="1"/>
  <c r="H88" i="1"/>
  <c r="G89" i="1"/>
  <c r="H89" i="1"/>
  <c r="G92" i="1"/>
  <c r="H92" i="1"/>
  <c r="G93" i="1"/>
  <c r="H93" i="1"/>
  <c r="G94" i="1"/>
  <c r="H94" i="1"/>
  <c r="G95" i="1"/>
  <c r="H95" i="1"/>
  <c r="G96" i="1"/>
  <c r="H96" i="1"/>
  <c r="G99" i="1"/>
  <c r="H99" i="1"/>
  <c r="G100" i="1"/>
  <c r="H100" i="1"/>
  <c r="G101" i="1"/>
  <c r="H101" i="1"/>
  <c r="G102" i="1"/>
  <c r="H102" i="1"/>
  <c r="G105" i="1"/>
  <c r="H105" i="1"/>
  <c r="G106" i="1"/>
  <c r="H106" i="1"/>
  <c r="G107" i="1"/>
  <c r="H107" i="1"/>
  <c r="G108" i="1"/>
  <c r="H108" i="1"/>
  <c r="G109" i="1"/>
  <c r="H109" i="1"/>
  <c r="G110" i="1"/>
  <c r="H110" i="1"/>
  <c r="G113" i="1"/>
  <c r="H113" i="1"/>
  <c r="G114" i="1"/>
  <c r="H114" i="1"/>
  <c r="G115" i="1"/>
  <c r="H115" i="1"/>
  <c r="G118" i="1"/>
  <c r="H118" i="1"/>
  <c r="G119" i="1"/>
  <c r="H119" i="1"/>
  <c r="G120" i="1"/>
  <c r="H120" i="1"/>
  <c r="G121" i="1"/>
  <c r="H121" i="1"/>
  <c r="G122" i="1"/>
  <c r="H122" i="1"/>
  <c r="G123" i="1"/>
  <c r="H123" i="1"/>
  <c r="G124" i="1"/>
  <c r="H124" i="1"/>
  <c r="G125" i="1"/>
  <c r="H125" i="1"/>
  <c r="G15" i="1"/>
  <c r="H15" i="1"/>
  <c r="G16" i="1"/>
  <c r="H16" i="1"/>
  <c r="G29" i="1"/>
  <c r="H29" i="1"/>
  <c r="G30" i="1"/>
  <c r="H30" i="1"/>
  <c r="G39" i="1"/>
  <c r="H39" i="1"/>
  <c r="G40" i="1"/>
  <c r="H40" i="1"/>
  <c r="G51" i="1"/>
  <c r="H51" i="1"/>
  <c r="G52" i="1"/>
  <c r="H52" i="1"/>
  <c r="G64" i="1"/>
  <c r="H64" i="1"/>
  <c r="G65" i="1"/>
  <c r="H65" i="1"/>
  <c r="G77" i="1"/>
  <c r="H77" i="1"/>
  <c r="G78" i="1"/>
  <c r="H78" i="1"/>
  <c r="G90" i="1"/>
  <c r="H90" i="1"/>
  <c r="G91" i="1"/>
  <c r="H91" i="1"/>
  <c r="G103" i="1"/>
  <c r="H103" i="1"/>
  <c r="G104" i="1"/>
  <c r="H104" i="1"/>
  <c r="G116" i="1"/>
  <c r="H116" i="1"/>
  <c r="G117" i="1"/>
  <c r="H117" i="1"/>
  <c r="G11" i="1"/>
  <c r="H11" i="1"/>
  <c r="G12" i="1"/>
  <c r="H12" i="1"/>
  <c r="G41" i="1"/>
  <c r="H41" i="1"/>
  <c r="G69" i="1"/>
  <c r="H69" i="1"/>
  <c r="G130" i="1"/>
  <c r="H130" i="1"/>
  <c r="G131" i="1"/>
  <c r="H131" i="1"/>
  <c r="G9" i="1"/>
  <c r="H9" i="1"/>
  <c r="G10" i="1"/>
  <c r="H10" i="1"/>
  <c r="G55" i="1"/>
  <c r="H55" i="1"/>
  <c r="G83" i="1"/>
  <c r="H83" i="1"/>
  <c r="G132" i="1"/>
  <c r="H132" i="1"/>
  <c r="G133" i="1"/>
  <c r="H133" i="1"/>
  <c r="G3" i="1"/>
  <c r="H3" i="1"/>
  <c r="G4" i="1"/>
  <c r="H4" i="1"/>
  <c r="G13" i="1"/>
  <c r="H13" i="1"/>
  <c r="G14" i="1"/>
  <c r="H14" i="1"/>
  <c r="G98" i="1"/>
  <c r="H98" i="1"/>
  <c r="G112" i="1"/>
  <c r="H112" i="1"/>
  <c r="G134" i="1"/>
  <c r="H134" i="1"/>
  <c r="G135" i="1"/>
  <c r="H135" i="1"/>
  <c r="G5" i="1"/>
  <c r="H5" i="1"/>
  <c r="G6" i="1"/>
  <c r="H6" i="1"/>
  <c r="G27" i="1"/>
  <c r="H27" i="1"/>
  <c r="G42" i="1"/>
  <c r="H42" i="1"/>
  <c r="G70" i="1"/>
  <c r="H70" i="1"/>
  <c r="G97" i="1"/>
  <c r="H97" i="1"/>
  <c r="G126" i="1"/>
  <c r="H126" i="1"/>
  <c r="G127" i="1"/>
  <c r="H127" i="1"/>
  <c r="G7" i="1"/>
  <c r="H7" i="1"/>
  <c r="G8" i="1"/>
  <c r="H8" i="1"/>
  <c r="G28" i="1"/>
  <c r="H28" i="1"/>
  <c r="G56" i="1"/>
  <c r="H56" i="1"/>
  <c r="G84" i="1"/>
  <c r="H84" i="1"/>
  <c r="G111" i="1"/>
  <c r="H111" i="1"/>
  <c r="G128" i="1"/>
  <c r="H128" i="1"/>
  <c r="G129" i="1"/>
  <c r="H129" i="1"/>
  <c r="H17" i="1"/>
  <c r="G17" i="1"/>
  <c r="K6" i="2"/>
  <c r="K7" i="2"/>
  <c r="K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118" i="2"/>
  <c r="K119" i="2"/>
  <c r="K39" i="2"/>
  <c r="K40" i="2"/>
  <c r="K41" i="2"/>
  <c r="K42" i="2"/>
  <c r="K43" i="2"/>
  <c r="K44" i="2"/>
  <c r="K45" i="2"/>
  <c r="K46" i="2"/>
  <c r="K47" i="2"/>
  <c r="K48" i="2"/>
  <c r="K120" i="2"/>
  <c r="K121" i="2"/>
  <c r="K49" i="2"/>
  <c r="K50" i="2"/>
  <c r="K51" i="2"/>
  <c r="K52" i="2"/>
  <c r="K53" i="2"/>
  <c r="K54" i="2"/>
  <c r="K55" i="2"/>
  <c r="K56" i="2"/>
  <c r="K122" i="2"/>
  <c r="K123" i="2"/>
  <c r="K57" i="2"/>
  <c r="K58" i="2"/>
  <c r="K59" i="2"/>
  <c r="K60" i="2"/>
  <c r="K61" i="2"/>
  <c r="K62" i="2"/>
  <c r="K63" i="2"/>
  <c r="K64" i="2"/>
  <c r="K124" i="2"/>
  <c r="K125" i="2"/>
  <c r="K65" i="2"/>
  <c r="K66" i="2"/>
  <c r="K67" i="2"/>
  <c r="K68" i="2"/>
  <c r="K69" i="2"/>
  <c r="K70" i="2"/>
  <c r="K71" i="2"/>
  <c r="K72" i="2"/>
  <c r="K73" i="2"/>
  <c r="K126" i="2"/>
  <c r="K127" i="2"/>
  <c r="K74" i="2"/>
  <c r="K75" i="2"/>
  <c r="K76" i="2"/>
  <c r="K77" i="2"/>
  <c r="K78" i="2"/>
  <c r="K79" i="2"/>
  <c r="K80" i="2"/>
  <c r="K81" i="2"/>
  <c r="K82" i="2"/>
  <c r="K128" i="2"/>
  <c r="K129" i="2"/>
  <c r="K83" i="2"/>
  <c r="K84" i="2"/>
  <c r="K85" i="2"/>
  <c r="K86" i="2"/>
  <c r="K87" i="2"/>
  <c r="K88" i="2"/>
  <c r="K89" i="2"/>
  <c r="K90" i="2"/>
  <c r="K91" i="2"/>
  <c r="K130" i="2"/>
  <c r="K131" i="2"/>
  <c r="K92" i="2"/>
  <c r="K93" i="2"/>
  <c r="K94" i="2"/>
  <c r="K95" i="2"/>
  <c r="K96" i="2"/>
  <c r="K97" i="2"/>
  <c r="K98" i="2"/>
  <c r="K99" i="2"/>
  <c r="K100" i="2"/>
  <c r="K132" i="2"/>
  <c r="K133" i="2"/>
  <c r="K101" i="2"/>
  <c r="K102" i="2"/>
  <c r="K103" i="2"/>
  <c r="K104" i="2"/>
  <c r="K105" i="2"/>
  <c r="K106" i="2"/>
  <c r="K107" i="2"/>
  <c r="K108" i="2"/>
  <c r="K109" i="2"/>
  <c r="K134" i="2"/>
  <c r="K135" i="2"/>
  <c r="K110" i="2"/>
  <c r="K111" i="2"/>
  <c r="K112" i="2"/>
  <c r="K113" i="2"/>
  <c r="K114" i="2"/>
  <c r="K115" i="2"/>
  <c r="K116" i="2"/>
  <c r="K117" i="2"/>
  <c r="K5" i="2"/>
  <c r="K4" i="2"/>
  <c r="K3" i="2"/>
</calcChain>
</file>

<file path=xl/sharedStrings.xml><?xml version="1.0" encoding="utf-8"?>
<sst xmlns="http://schemas.openxmlformats.org/spreadsheetml/2006/main" count="499" uniqueCount="69">
  <si>
    <t>Sample</t>
  </si>
  <si>
    <t>%C</t>
  </si>
  <si>
    <t>%N</t>
  </si>
  <si>
    <t>1008 a</t>
  </si>
  <si>
    <t>1008 b</t>
  </si>
  <si>
    <t>1019 a</t>
  </si>
  <si>
    <t>1019 b</t>
  </si>
  <si>
    <t>1028 a</t>
  </si>
  <si>
    <t>1028 b</t>
  </si>
  <si>
    <t>1038 a</t>
  </si>
  <si>
    <t>1038 b</t>
  </si>
  <si>
    <t>1048 a</t>
  </si>
  <si>
    <t>1048 b</t>
  </si>
  <si>
    <t>1058 a</t>
  </si>
  <si>
    <t>1058 b</t>
  </si>
  <si>
    <t>1068 a</t>
  </si>
  <si>
    <t>1068 b</t>
  </si>
  <si>
    <t>1078 a</t>
  </si>
  <si>
    <t>1078 b</t>
  </si>
  <si>
    <t>1088 a</t>
  </si>
  <si>
    <t>1088 b</t>
  </si>
  <si>
    <t>IRM-3</t>
  </si>
  <si>
    <t>IRM-1</t>
  </si>
  <si>
    <t>IRM-2</t>
  </si>
  <si>
    <t>USGS40</t>
  </si>
  <si>
    <t>USGS41</t>
  </si>
  <si>
    <t>Type</t>
  </si>
  <si>
    <t>Mass (mg)</t>
  </si>
  <si>
    <r>
      <rPr>
        <b/>
        <i/>
        <sz val="10"/>
        <rFont val="Arial"/>
      </rPr>
      <t>δ</t>
    </r>
    <r>
      <rPr>
        <b/>
        <vertAlign val="superscript"/>
        <sz val="10"/>
        <rFont val="Arial"/>
      </rPr>
      <t>13</t>
    </r>
    <r>
      <rPr>
        <b/>
        <sz val="10"/>
        <rFont val="Arial"/>
        <family val="2"/>
      </rPr>
      <t>C</t>
    </r>
    <r>
      <rPr>
        <b/>
        <vertAlign val="subscript"/>
        <sz val="10"/>
        <rFont val="Arial"/>
      </rPr>
      <t>raw</t>
    </r>
  </si>
  <si>
    <r>
      <rPr>
        <b/>
        <i/>
        <sz val="10"/>
        <rFont val="Arial"/>
      </rPr>
      <t>δ</t>
    </r>
    <r>
      <rPr>
        <b/>
        <vertAlign val="superscript"/>
        <sz val="10"/>
        <rFont val="Arial"/>
      </rPr>
      <t>15</t>
    </r>
    <r>
      <rPr>
        <b/>
        <sz val="10"/>
        <rFont val="Arial"/>
        <family val="2"/>
      </rPr>
      <t>N</t>
    </r>
    <r>
      <rPr>
        <b/>
        <vertAlign val="subscript"/>
        <sz val="10"/>
        <rFont val="Arial"/>
      </rPr>
      <t>raw</t>
    </r>
  </si>
  <si>
    <r>
      <rPr>
        <b/>
        <i/>
        <sz val="10"/>
        <rFont val="Arial"/>
      </rPr>
      <t>δ</t>
    </r>
    <r>
      <rPr>
        <b/>
        <vertAlign val="superscript"/>
        <sz val="10"/>
        <rFont val="Arial"/>
      </rPr>
      <t>13</t>
    </r>
    <r>
      <rPr>
        <b/>
        <sz val="10"/>
        <rFont val="Arial"/>
        <family val="2"/>
      </rPr>
      <t>C</t>
    </r>
    <r>
      <rPr>
        <b/>
        <vertAlign val="subscript"/>
        <sz val="10"/>
        <rFont val="Arial"/>
      </rPr>
      <t>VPDB</t>
    </r>
  </si>
  <si>
    <r>
      <rPr>
        <b/>
        <i/>
        <sz val="10"/>
        <rFont val="Arial"/>
      </rPr>
      <t>δ</t>
    </r>
    <r>
      <rPr>
        <b/>
        <vertAlign val="superscript"/>
        <sz val="10"/>
        <rFont val="Arial"/>
      </rPr>
      <t>15</t>
    </r>
    <r>
      <rPr>
        <b/>
        <sz val="10"/>
        <rFont val="Arial"/>
        <family val="2"/>
      </rPr>
      <t>N</t>
    </r>
    <r>
      <rPr>
        <b/>
        <vertAlign val="subscript"/>
        <sz val="10"/>
        <rFont val="Arial"/>
      </rPr>
      <t>AIR</t>
    </r>
  </si>
  <si>
    <t>Atomic C:N</t>
  </si>
  <si>
    <t>Check SRM</t>
  </si>
  <si>
    <t>Calibration SRM</t>
  </si>
  <si>
    <t>Sample (Unknown)</t>
  </si>
  <si>
    <t>Position</t>
  </si>
  <si>
    <t>1102 a</t>
  </si>
  <si>
    <t>1102 b</t>
  </si>
  <si>
    <t>1104 a</t>
  </si>
  <si>
    <t>1104 b</t>
  </si>
  <si>
    <t>1108 a</t>
  </si>
  <si>
    <t>1108 b</t>
  </si>
  <si>
    <t>1112 a</t>
  </si>
  <si>
    <t>1112 b</t>
  </si>
  <si>
    <t>1116 a</t>
  </si>
  <si>
    <t>1116 b</t>
  </si>
  <si>
    <t>1122 a</t>
  </si>
  <si>
    <t>1122 b</t>
  </si>
  <si>
    <t>1154 a</t>
  </si>
  <si>
    <t>1154 b</t>
  </si>
  <si>
    <t>1188 a</t>
  </si>
  <si>
    <t>1188 b</t>
  </si>
  <si>
    <t>1196 a</t>
  </si>
  <si>
    <t>1196 b</t>
  </si>
  <si>
    <r>
      <rPr>
        <b/>
        <i/>
        <sz val="12"/>
        <rFont val="Arial"/>
      </rPr>
      <t>δ</t>
    </r>
    <r>
      <rPr>
        <b/>
        <vertAlign val="superscript"/>
        <sz val="12"/>
        <rFont val="Arial"/>
      </rPr>
      <t>13</t>
    </r>
    <r>
      <rPr>
        <b/>
        <sz val="12"/>
        <rFont val="Arial"/>
      </rPr>
      <t>C</t>
    </r>
    <r>
      <rPr>
        <b/>
        <vertAlign val="subscript"/>
        <sz val="12"/>
        <rFont val="Arial"/>
      </rPr>
      <t>VPDB</t>
    </r>
  </si>
  <si>
    <r>
      <rPr>
        <b/>
        <i/>
        <sz val="12"/>
        <rFont val="Arial"/>
      </rPr>
      <t>δ</t>
    </r>
    <r>
      <rPr>
        <b/>
        <vertAlign val="superscript"/>
        <sz val="12"/>
        <rFont val="Arial"/>
      </rPr>
      <t>15</t>
    </r>
    <r>
      <rPr>
        <b/>
        <sz val="12"/>
        <rFont val="Arial"/>
      </rPr>
      <t>N</t>
    </r>
    <r>
      <rPr>
        <b/>
        <vertAlign val="subscript"/>
        <sz val="12"/>
        <rFont val="Arial"/>
      </rPr>
      <t>AIR</t>
    </r>
  </si>
  <si>
    <r>
      <rPr>
        <b/>
        <i/>
        <sz val="12"/>
        <rFont val="Arial"/>
      </rPr>
      <t>δ</t>
    </r>
    <r>
      <rPr>
        <b/>
        <vertAlign val="superscript"/>
        <sz val="12"/>
        <rFont val="Arial"/>
      </rPr>
      <t>13</t>
    </r>
    <r>
      <rPr>
        <b/>
        <sz val="12"/>
        <rFont val="Arial"/>
      </rPr>
      <t>C</t>
    </r>
  </si>
  <si>
    <r>
      <rPr>
        <b/>
        <i/>
        <sz val="12"/>
        <rFont val="Arial"/>
      </rPr>
      <t>δ</t>
    </r>
    <r>
      <rPr>
        <b/>
        <vertAlign val="superscript"/>
        <sz val="12"/>
        <rFont val="Arial"/>
      </rPr>
      <t>15</t>
    </r>
    <r>
      <rPr>
        <b/>
        <sz val="12"/>
        <rFont val="Arial"/>
      </rPr>
      <t>N</t>
    </r>
  </si>
  <si>
    <t>Raw (Measured)</t>
  </si>
  <si>
    <t>Known</t>
  </si>
  <si>
    <t>Calibrated</t>
  </si>
  <si>
    <t>Session 2</t>
  </si>
  <si>
    <t>Slope of the calibration curve:</t>
  </si>
  <si>
    <t>Intercept of the calibration curve:</t>
  </si>
  <si>
    <t>Session 1</t>
  </si>
  <si>
    <t>Appendix A. Sample data and standards obtained from EA/IRMS analysis (Session 1)</t>
  </si>
  <si>
    <t>Appendix A. Sample data and standards obtained from EA/IRMS analysis (Session 2)</t>
  </si>
  <si>
    <r>
      <rPr>
        <b/>
        <sz val="12"/>
        <color theme="1"/>
        <rFont val="Arial"/>
      </rPr>
      <t>Appendix A.</t>
    </r>
    <r>
      <rPr>
        <sz val="12"/>
        <color theme="1"/>
        <rFont val="Arial"/>
      </rPr>
      <t xml:space="preserve"> Calibration of the results from Session 1 and Session 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</si>
</sst>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0"/>
      <name val="Arial"/>
      <family val="2"/>
    </font>
    <font>
      <b/>
      <i/>
      <sz val="10"/>
      <name val="Arial"/>
    </font>
    <font>
      <b/>
      <vertAlign val="superscript"/>
      <sz val="10"/>
      <name val="Arial"/>
    </font>
    <font>
      <b/>
      <vertAlign val="subscript"/>
      <sz val="10"/>
      <name val="Arial"/>
    </font>
    <font>
      <sz val="12"/>
      <color theme="1"/>
      <name val="Arial"/>
    </font>
    <font>
      <b/>
      <sz val="12"/>
      <color theme="1"/>
      <name val="Arial"/>
    </font>
    <font>
      <b/>
      <sz val="12"/>
      <name val="Arial"/>
    </font>
    <font>
      <b/>
      <i/>
      <sz val="12"/>
      <name val="Arial"/>
    </font>
    <font>
      <b/>
      <vertAlign val="superscript"/>
      <sz val="12"/>
      <name val="Arial"/>
    </font>
    <font>
      <b/>
      <vertAlign val="subscript"/>
      <sz val="12"/>
      <name val="Arial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2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2" fontId="3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7" fillId="0" borderId="0" xfId="0" applyFont="1"/>
    <xf numFmtId="2" fontId="7" fillId="0" borderId="0" xfId="0" applyNumberFormat="1" applyFont="1" applyAlignment="1">
      <alignment horizontal="left"/>
    </xf>
    <xf numFmtId="164" fontId="7" fillId="0" borderId="0" xfId="0" applyNumberFormat="1" applyFont="1" applyAlignment="1">
      <alignment horizontal="left"/>
    </xf>
    <xf numFmtId="2" fontId="7" fillId="0" borderId="0" xfId="0" applyNumberFormat="1" applyFont="1"/>
    <xf numFmtId="0" fontId="7" fillId="0" borderId="1" xfId="0" applyFont="1" applyBorder="1" applyAlignment="1">
      <alignment horizontal="left"/>
    </xf>
    <xf numFmtId="2" fontId="7" fillId="0" borderId="1" xfId="0" applyNumberFormat="1" applyFont="1" applyBorder="1" applyAlignment="1">
      <alignment horizontal="left"/>
    </xf>
    <xf numFmtId="164" fontId="7" fillId="0" borderId="1" xfId="0" applyNumberFormat="1" applyFont="1" applyBorder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left"/>
    </xf>
    <xf numFmtId="164" fontId="8" fillId="0" borderId="1" xfId="0" applyNumberFormat="1" applyFont="1" applyBorder="1" applyAlignment="1">
      <alignment horizontal="left"/>
    </xf>
    <xf numFmtId="2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0" xfId="0" applyFont="1"/>
    <xf numFmtId="2" fontId="9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Border="1"/>
    <xf numFmtId="0" fontId="7" fillId="2" borderId="0" xfId="0" applyFont="1" applyFill="1"/>
  </cellXfs>
  <cellStyles count="32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Normal" xfId="0" builtinId="0"/>
  </cellStyles>
  <dxfs count="2">
    <dxf>
      <font>
        <b/>
        <i val="0"/>
        <color theme="0"/>
      </font>
      <fill>
        <patternFill patternType="solid">
          <fgColor indexed="64"/>
          <bgColor rgb="FF008000"/>
        </patternFill>
      </fill>
    </dxf>
    <dxf>
      <font>
        <b/>
        <i val="0"/>
        <color theme="0"/>
      </font>
      <fill>
        <patternFill patternType="solid">
          <fgColor indexed="64"/>
          <bgColor rgb="FF008000"/>
        </patternFill>
      </fill>
    </dxf>
  </dxfs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5679121570478"/>
          <c:y val="0.0344827586206896"/>
          <c:w val="0.803898866574263"/>
          <c:h val="0.831926788931948"/>
        </c:manualLayout>
      </c:layout>
      <c:scatterChart>
        <c:scatterStyle val="lineMarker"/>
        <c:varyColors val="0"/>
        <c:ser>
          <c:idx val="0"/>
          <c:order val="0"/>
          <c:spPr>
            <a:ln w="47625">
              <a:noFill/>
            </a:ln>
          </c:spPr>
          <c:marker>
            <c:symbol val="circle"/>
            <c:size val="8"/>
            <c:spPr>
              <a:noFill/>
              <a:ln>
                <a:solidFill>
                  <a:schemeClr val="tx1"/>
                </a:solidFill>
              </a:ln>
            </c:spPr>
          </c:marker>
          <c:trendline>
            <c:spPr>
              <a:ln w="38100">
                <a:solidFill>
                  <a:srgbClr val="FF0000"/>
                </a:solidFill>
                <a:prstDash val="sysDash"/>
              </a:ln>
            </c:spPr>
            <c:trendlineType val="linear"/>
            <c:dispRSqr val="1"/>
            <c:dispEq val="1"/>
            <c:trendlineLbl>
              <c:layout/>
              <c:numFmt formatCode="General" sourceLinked="0"/>
              <c:txPr>
                <a:bodyPr/>
                <a:lstStyle/>
                <a:p>
                  <a:pPr>
                    <a:defRPr sz="1200" b="1">
                      <a:latin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Calibration!$E$29:$E$44</c:f>
              <c:numCache>
                <c:formatCode>0.00</c:formatCode>
                <c:ptCount val="16"/>
                <c:pt idx="0">
                  <c:v>-14.7939791418925</c:v>
                </c:pt>
                <c:pt idx="1">
                  <c:v>-14.9921297714005</c:v>
                </c:pt>
                <c:pt idx="2">
                  <c:v>-14.7896946514603</c:v>
                </c:pt>
                <c:pt idx="3">
                  <c:v>-14.7901571644041</c:v>
                </c:pt>
                <c:pt idx="4">
                  <c:v>-14.9878654604383</c:v>
                </c:pt>
                <c:pt idx="5">
                  <c:v>-15.0186909709662</c:v>
                </c:pt>
                <c:pt idx="6">
                  <c:v>-15.1187398902961</c:v>
                </c:pt>
                <c:pt idx="7">
                  <c:v>-14.7685032784405</c:v>
                </c:pt>
                <c:pt idx="8">
                  <c:v>47.5586211035236</c:v>
                </c:pt>
                <c:pt idx="9">
                  <c:v>47.4740586950743</c:v>
                </c:pt>
                <c:pt idx="10">
                  <c:v>47.78531863513664</c:v>
                </c:pt>
                <c:pt idx="11">
                  <c:v>47.3727822443384</c:v>
                </c:pt>
                <c:pt idx="12">
                  <c:v>47.6962769840073</c:v>
                </c:pt>
                <c:pt idx="13">
                  <c:v>47.6942577301523</c:v>
                </c:pt>
                <c:pt idx="14">
                  <c:v>47.2655633907049</c:v>
                </c:pt>
                <c:pt idx="15">
                  <c:v>47.1813665315643</c:v>
                </c:pt>
              </c:numCache>
            </c:numRef>
          </c:xVal>
          <c:yVal>
            <c:numRef>
              <c:f>Calibration!$G$29:$G$44</c:f>
              <c:numCache>
                <c:formatCode>0.00</c:formatCode>
                <c:ptCount val="16"/>
                <c:pt idx="0">
                  <c:v>-26.39</c:v>
                </c:pt>
                <c:pt idx="1">
                  <c:v>-26.39</c:v>
                </c:pt>
                <c:pt idx="2">
                  <c:v>-26.39</c:v>
                </c:pt>
                <c:pt idx="3">
                  <c:v>-26.39</c:v>
                </c:pt>
                <c:pt idx="4">
                  <c:v>-26.39</c:v>
                </c:pt>
                <c:pt idx="5">
                  <c:v>-26.39</c:v>
                </c:pt>
                <c:pt idx="6">
                  <c:v>-26.39</c:v>
                </c:pt>
                <c:pt idx="7">
                  <c:v>-26.39</c:v>
                </c:pt>
                <c:pt idx="8">
                  <c:v>37.63</c:v>
                </c:pt>
                <c:pt idx="9">
                  <c:v>37.63</c:v>
                </c:pt>
                <c:pt idx="10">
                  <c:v>37.63</c:v>
                </c:pt>
                <c:pt idx="11">
                  <c:v>37.63</c:v>
                </c:pt>
                <c:pt idx="12">
                  <c:v>37.63</c:v>
                </c:pt>
                <c:pt idx="13">
                  <c:v>37.63</c:v>
                </c:pt>
                <c:pt idx="14">
                  <c:v>37.63</c:v>
                </c:pt>
                <c:pt idx="15">
                  <c:v>37.63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066352216"/>
        <c:axId val="-2066200952"/>
      </c:scatterChart>
      <c:valAx>
        <c:axId val="-20663522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>
                    <a:latin typeface="Arial"/>
                    <a:cs typeface="Arial"/>
                  </a:defRPr>
                </a:pPr>
                <a:r>
                  <a:rPr lang="el-GR" sz="1200" b="1" i="1" u="none" strike="noStrike" baseline="0">
                    <a:effectLst/>
                    <a:latin typeface="Times New Roman"/>
                    <a:cs typeface="Times New Roman"/>
                  </a:rPr>
                  <a:t>δ</a:t>
                </a:r>
                <a:r>
                  <a:rPr lang="el-GR" sz="1200" b="1" i="0" u="none" strike="noStrike" baseline="30000">
                    <a:effectLst/>
                  </a:rPr>
                  <a:t>13</a:t>
                </a:r>
                <a:r>
                  <a:rPr lang="el-GR" sz="1200" b="1" i="0" u="none" strike="noStrike" baseline="0">
                    <a:effectLst/>
                  </a:rPr>
                  <a:t>C</a:t>
                </a:r>
                <a:r>
                  <a:rPr lang="en-US" sz="1200" b="1" i="0" u="none" strike="noStrike" baseline="0">
                    <a:effectLst/>
                  </a:rPr>
                  <a:t> (‰, Raw)</a:t>
                </a:r>
                <a:r>
                  <a:rPr lang="el-GR" sz="1200" b="1" i="0" u="none" strike="noStrike" baseline="0"/>
                  <a:t> </a:t>
                </a:r>
                <a:endParaRPr lang="en-US" sz="1200"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0.457369524789301"/>
              <c:y val="0.941644562334218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/>
                <a:cs typeface="Arial"/>
              </a:defRPr>
            </a:pPr>
            <a:endParaRPr lang="en-US"/>
          </a:p>
        </c:txPr>
        <c:crossAx val="-2066200952"/>
        <c:crossesAt val="-300.0"/>
        <c:crossBetween val="midCat"/>
      </c:valAx>
      <c:valAx>
        <c:axId val="-2066200952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sz="1200">
                    <a:latin typeface="Arial"/>
                    <a:cs typeface="Arial"/>
                  </a:defRPr>
                </a:pPr>
                <a:r>
                  <a:rPr lang="pl-PL" sz="1200" b="1" i="1" baseline="0">
                    <a:effectLst/>
                    <a:latin typeface="Times New Roman"/>
                    <a:cs typeface="Times New Roman"/>
                  </a:rPr>
                  <a:t>δ</a:t>
                </a:r>
                <a:r>
                  <a:rPr lang="pl-PL" sz="1200" b="1" i="0" baseline="30000">
                    <a:effectLst/>
                  </a:rPr>
                  <a:t>13</a:t>
                </a:r>
                <a:r>
                  <a:rPr lang="pl-PL" sz="1200" b="1" i="0" baseline="0">
                    <a:effectLst/>
                  </a:rPr>
                  <a:t>C (‰, VPDB) </a:t>
                </a:r>
                <a:endParaRPr lang="pl-PL" sz="1200">
                  <a:effectLst/>
                </a:endParaRPr>
              </a:p>
            </c:rich>
          </c:tx>
          <c:layout>
            <c:manualLayout>
              <c:xMode val="edge"/>
              <c:yMode val="edge"/>
              <c:x val="0.0196582914572864"/>
              <c:y val="0.347596441028426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/>
                <a:cs typeface="Arial"/>
              </a:defRPr>
            </a:pPr>
            <a:endParaRPr lang="en-US"/>
          </a:p>
        </c:txPr>
        <c:crossAx val="-2066352216"/>
        <c:crossesAt val="-20.0"/>
        <c:crossBetween val="midCat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5679121570478"/>
          <c:y val="0.0344827586206896"/>
          <c:w val="0.803898866574263"/>
          <c:h val="0.831926788931948"/>
        </c:manualLayout>
      </c:layout>
      <c:scatterChart>
        <c:scatterStyle val="lineMarker"/>
        <c:varyColors val="0"/>
        <c:ser>
          <c:idx val="0"/>
          <c:order val="0"/>
          <c:spPr>
            <a:ln w="47625">
              <a:noFill/>
            </a:ln>
          </c:spPr>
          <c:marker>
            <c:symbol val="circle"/>
            <c:size val="8"/>
            <c:spPr>
              <a:noFill/>
              <a:ln>
                <a:solidFill>
                  <a:schemeClr val="tx1"/>
                </a:solidFill>
              </a:ln>
            </c:spPr>
          </c:marker>
          <c:trendline>
            <c:spPr>
              <a:ln w="38100">
                <a:solidFill>
                  <a:srgbClr val="0000FF"/>
                </a:solidFill>
                <a:prstDash val="sysDash"/>
              </a:ln>
            </c:spPr>
            <c:trendlineType val="linear"/>
            <c:dispRSqr val="1"/>
            <c:dispEq val="1"/>
            <c:trendlineLbl>
              <c:layout/>
              <c:numFmt formatCode="General" sourceLinked="0"/>
              <c:txPr>
                <a:bodyPr/>
                <a:lstStyle/>
                <a:p>
                  <a:pPr>
                    <a:defRPr sz="1200" b="1">
                      <a:latin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Calibration!$F$29:$F$44</c:f>
              <c:numCache>
                <c:formatCode>0.00</c:formatCode>
                <c:ptCount val="16"/>
                <c:pt idx="0">
                  <c:v>-3.14020471304371</c:v>
                </c:pt>
                <c:pt idx="1">
                  <c:v>-3.34846079858489</c:v>
                </c:pt>
                <c:pt idx="2">
                  <c:v>-3.24705427289103</c:v>
                </c:pt>
                <c:pt idx="3">
                  <c:v>-3.24502420189914</c:v>
                </c:pt>
                <c:pt idx="4">
                  <c:v>-3.04636868696718</c:v>
                </c:pt>
                <c:pt idx="5">
                  <c:v>-3.15004048292639</c:v>
                </c:pt>
                <c:pt idx="6">
                  <c:v>-3.24024412863854</c:v>
                </c:pt>
                <c:pt idx="7">
                  <c:v>-3.04178963402952</c:v>
                </c:pt>
                <c:pt idx="8">
                  <c:v>47.076868552444</c:v>
                </c:pt>
                <c:pt idx="9">
                  <c:v>46.7296730624011</c:v>
                </c:pt>
                <c:pt idx="10">
                  <c:v>47.0757796904033</c:v>
                </c:pt>
                <c:pt idx="11">
                  <c:v>47.0711141154034</c:v>
                </c:pt>
                <c:pt idx="12">
                  <c:v>46.8479483041547</c:v>
                </c:pt>
                <c:pt idx="13">
                  <c:v>47.1022228619543</c:v>
                </c:pt>
                <c:pt idx="14">
                  <c:v>47.0879184616083</c:v>
                </c:pt>
                <c:pt idx="15">
                  <c:v>46.8964400887272</c:v>
                </c:pt>
              </c:numCache>
            </c:numRef>
          </c:xVal>
          <c:yVal>
            <c:numRef>
              <c:f>Calibration!$H$29:$H$44</c:f>
              <c:numCache>
                <c:formatCode>0.00</c:formatCode>
                <c:ptCount val="16"/>
                <c:pt idx="0">
                  <c:v>-4.52</c:v>
                </c:pt>
                <c:pt idx="1">
                  <c:v>-4.52</c:v>
                </c:pt>
                <c:pt idx="2">
                  <c:v>-4.52</c:v>
                </c:pt>
                <c:pt idx="3">
                  <c:v>-4.52</c:v>
                </c:pt>
                <c:pt idx="4">
                  <c:v>-4.52</c:v>
                </c:pt>
                <c:pt idx="5">
                  <c:v>-4.52</c:v>
                </c:pt>
                <c:pt idx="6">
                  <c:v>-4.52</c:v>
                </c:pt>
                <c:pt idx="7">
                  <c:v>-4.52</c:v>
                </c:pt>
                <c:pt idx="8">
                  <c:v>47.57</c:v>
                </c:pt>
                <c:pt idx="9">
                  <c:v>47.57</c:v>
                </c:pt>
                <c:pt idx="10">
                  <c:v>47.57</c:v>
                </c:pt>
                <c:pt idx="11">
                  <c:v>47.57</c:v>
                </c:pt>
                <c:pt idx="12">
                  <c:v>47.57</c:v>
                </c:pt>
                <c:pt idx="13">
                  <c:v>47.57</c:v>
                </c:pt>
                <c:pt idx="14">
                  <c:v>47.57</c:v>
                </c:pt>
                <c:pt idx="15">
                  <c:v>47.57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69943192"/>
        <c:axId val="-2060827320"/>
      </c:scatterChart>
      <c:valAx>
        <c:axId val="20699431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>
                    <a:latin typeface="Arial"/>
                    <a:cs typeface="Arial"/>
                  </a:defRPr>
                </a:pPr>
                <a:r>
                  <a:rPr lang="el-GR" sz="1200" b="1" i="1" u="none" strike="noStrike" baseline="0">
                    <a:effectLst/>
                    <a:latin typeface="Times New Roman"/>
                    <a:cs typeface="Times New Roman"/>
                  </a:rPr>
                  <a:t>δ</a:t>
                </a:r>
                <a:r>
                  <a:rPr lang="el-GR" sz="1200" b="1" i="0" u="none" strike="noStrike" baseline="30000">
                    <a:effectLst/>
                  </a:rPr>
                  <a:t>1</a:t>
                </a:r>
                <a:r>
                  <a:rPr lang="en-US" sz="1200" b="1" i="0" u="none" strike="noStrike" baseline="30000">
                    <a:effectLst/>
                  </a:rPr>
                  <a:t>5</a:t>
                </a:r>
                <a:r>
                  <a:rPr lang="en-US" sz="1200" b="1" i="0" u="none" strike="noStrike" baseline="0">
                    <a:effectLst/>
                  </a:rPr>
                  <a:t>N (‰, Raw)</a:t>
                </a:r>
                <a:r>
                  <a:rPr lang="el-GR" sz="1200" b="1" i="0" u="none" strike="noStrike" baseline="0"/>
                  <a:t> </a:t>
                </a:r>
                <a:endParaRPr lang="en-US" sz="1200"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0.457369524789301"/>
              <c:y val="0.941644562334218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/>
                <a:cs typeface="Arial"/>
              </a:defRPr>
            </a:pPr>
            <a:endParaRPr lang="en-US"/>
          </a:p>
        </c:txPr>
        <c:crossAx val="-2060827320"/>
        <c:crossesAt val="-300.0"/>
        <c:crossBetween val="midCat"/>
      </c:valAx>
      <c:valAx>
        <c:axId val="-2060827320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sz="1200">
                    <a:latin typeface="Arial"/>
                    <a:cs typeface="Arial"/>
                  </a:defRPr>
                </a:pPr>
                <a:r>
                  <a:rPr lang="pl-PL" sz="1200" b="1" i="1" baseline="0">
                    <a:effectLst/>
                    <a:latin typeface="Times New Roman"/>
                    <a:cs typeface="Times New Roman"/>
                  </a:rPr>
                  <a:t>δ</a:t>
                </a:r>
                <a:r>
                  <a:rPr lang="pl-PL" sz="1200" b="1" i="0" baseline="30000">
                    <a:effectLst/>
                  </a:rPr>
                  <a:t>15</a:t>
                </a:r>
                <a:r>
                  <a:rPr lang="pl-PL" sz="1200" b="1" i="0" baseline="0">
                    <a:effectLst/>
                  </a:rPr>
                  <a:t>N (‰, AIR) </a:t>
                </a:r>
                <a:endParaRPr lang="pl-PL" sz="1200">
                  <a:effectLst/>
                </a:endParaRPr>
              </a:p>
            </c:rich>
          </c:tx>
          <c:layout>
            <c:manualLayout>
              <c:xMode val="edge"/>
              <c:yMode val="edge"/>
              <c:x val="0.0196582914572864"/>
              <c:y val="0.347596441028426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/>
                <a:cs typeface="Arial"/>
              </a:defRPr>
            </a:pPr>
            <a:endParaRPr lang="en-US"/>
          </a:p>
        </c:txPr>
        <c:crossAx val="2069943192"/>
        <c:crossesAt val="-20.0"/>
        <c:crossBetween val="midCat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5679121570478"/>
          <c:y val="0.0344827586206896"/>
          <c:w val="0.803898866574263"/>
          <c:h val="0.831926788931948"/>
        </c:manualLayout>
      </c:layout>
      <c:scatterChart>
        <c:scatterStyle val="lineMarker"/>
        <c:varyColors val="0"/>
        <c:ser>
          <c:idx val="0"/>
          <c:order val="0"/>
          <c:spPr>
            <a:ln w="47625">
              <a:noFill/>
            </a:ln>
          </c:spPr>
          <c:marker>
            <c:symbol val="circle"/>
            <c:size val="8"/>
            <c:spPr>
              <a:noFill/>
              <a:ln>
                <a:solidFill>
                  <a:schemeClr val="tx1"/>
                </a:solidFill>
              </a:ln>
            </c:spPr>
          </c:marker>
          <c:trendline>
            <c:spPr>
              <a:ln w="38100">
                <a:solidFill>
                  <a:srgbClr val="FF0000"/>
                </a:solidFill>
                <a:prstDash val="sysDash"/>
              </a:ln>
            </c:spPr>
            <c:trendlineType val="linear"/>
            <c:dispRSqr val="1"/>
            <c:dispEq val="1"/>
            <c:trendlineLbl>
              <c:layout/>
              <c:numFmt formatCode="General" sourceLinked="0"/>
              <c:txPr>
                <a:bodyPr/>
                <a:lstStyle/>
                <a:p>
                  <a:pPr>
                    <a:defRPr sz="1200" b="1">
                      <a:latin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Calibration!$E$4:$E$19</c:f>
              <c:numCache>
                <c:formatCode>0.00</c:formatCode>
                <c:ptCount val="16"/>
                <c:pt idx="0">
                  <c:v>-14.93979141892511</c:v>
                </c:pt>
                <c:pt idx="1">
                  <c:v>-14.92129771400517</c:v>
                </c:pt>
                <c:pt idx="2">
                  <c:v>-14.89694651460374</c:v>
                </c:pt>
                <c:pt idx="3">
                  <c:v>-14.90157164404159</c:v>
                </c:pt>
                <c:pt idx="4">
                  <c:v>-14.87865460438385</c:v>
                </c:pt>
                <c:pt idx="5">
                  <c:v>-14.86909709662246</c:v>
                </c:pt>
                <c:pt idx="6">
                  <c:v>-14.87398902961905</c:v>
                </c:pt>
                <c:pt idx="7">
                  <c:v>-14.85032784405034</c:v>
                </c:pt>
                <c:pt idx="8">
                  <c:v>47.58621103523659</c:v>
                </c:pt>
                <c:pt idx="9">
                  <c:v>47.74058695074339</c:v>
                </c:pt>
                <c:pt idx="10">
                  <c:v>47.78531863513664</c:v>
                </c:pt>
                <c:pt idx="11">
                  <c:v>47.72782244338474</c:v>
                </c:pt>
                <c:pt idx="12">
                  <c:v>47.96276984007334</c:v>
                </c:pt>
                <c:pt idx="13">
                  <c:v>47.94257730152368</c:v>
                </c:pt>
                <c:pt idx="14">
                  <c:v>47.6556339070492</c:v>
                </c:pt>
                <c:pt idx="15">
                  <c:v>47.81366531564391</c:v>
                </c:pt>
              </c:numCache>
            </c:numRef>
          </c:xVal>
          <c:yVal>
            <c:numRef>
              <c:f>Calibration!$G$4:$G$19</c:f>
              <c:numCache>
                <c:formatCode>0.00</c:formatCode>
                <c:ptCount val="16"/>
                <c:pt idx="0">
                  <c:v>-26.39</c:v>
                </c:pt>
                <c:pt idx="1">
                  <c:v>-26.39</c:v>
                </c:pt>
                <c:pt idx="2">
                  <c:v>-26.39</c:v>
                </c:pt>
                <c:pt idx="3">
                  <c:v>-26.39</c:v>
                </c:pt>
                <c:pt idx="4">
                  <c:v>-26.39</c:v>
                </c:pt>
                <c:pt idx="5">
                  <c:v>-26.39</c:v>
                </c:pt>
                <c:pt idx="6">
                  <c:v>-26.39</c:v>
                </c:pt>
                <c:pt idx="7">
                  <c:v>-26.39</c:v>
                </c:pt>
                <c:pt idx="8">
                  <c:v>37.63</c:v>
                </c:pt>
                <c:pt idx="9">
                  <c:v>37.63</c:v>
                </c:pt>
                <c:pt idx="10">
                  <c:v>37.63</c:v>
                </c:pt>
                <c:pt idx="11">
                  <c:v>37.63</c:v>
                </c:pt>
                <c:pt idx="12">
                  <c:v>37.63</c:v>
                </c:pt>
                <c:pt idx="13">
                  <c:v>37.63</c:v>
                </c:pt>
                <c:pt idx="14">
                  <c:v>37.63</c:v>
                </c:pt>
                <c:pt idx="15">
                  <c:v>37.63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076715560"/>
        <c:axId val="-2061741752"/>
      </c:scatterChart>
      <c:valAx>
        <c:axId val="-20767155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>
                    <a:latin typeface="Arial"/>
                    <a:cs typeface="Arial"/>
                  </a:defRPr>
                </a:pPr>
                <a:r>
                  <a:rPr lang="el-GR" sz="1200" b="1" i="1" u="none" strike="noStrike" baseline="0">
                    <a:effectLst/>
                    <a:latin typeface="Times New Roman"/>
                    <a:cs typeface="Times New Roman"/>
                  </a:rPr>
                  <a:t>δ</a:t>
                </a:r>
                <a:r>
                  <a:rPr lang="el-GR" sz="1200" b="1" i="0" u="none" strike="noStrike" baseline="30000">
                    <a:effectLst/>
                  </a:rPr>
                  <a:t>13</a:t>
                </a:r>
                <a:r>
                  <a:rPr lang="el-GR" sz="1200" b="1" i="0" u="none" strike="noStrike" baseline="0">
                    <a:effectLst/>
                  </a:rPr>
                  <a:t>C</a:t>
                </a:r>
                <a:r>
                  <a:rPr lang="en-US" sz="1200" b="1" i="0" u="none" strike="noStrike" baseline="0">
                    <a:effectLst/>
                  </a:rPr>
                  <a:t> (‰, Raw)</a:t>
                </a:r>
                <a:r>
                  <a:rPr lang="el-GR" sz="1200" b="1" i="0" u="none" strike="noStrike" baseline="0"/>
                  <a:t> </a:t>
                </a:r>
                <a:endParaRPr lang="en-US" sz="1200"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0.457369524789301"/>
              <c:y val="0.941644562334218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/>
                <a:cs typeface="Arial"/>
              </a:defRPr>
            </a:pPr>
            <a:endParaRPr lang="en-US"/>
          </a:p>
        </c:txPr>
        <c:crossAx val="-2061741752"/>
        <c:crossesAt val="-300.0"/>
        <c:crossBetween val="midCat"/>
      </c:valAx>
      <c:valAx>
        <c:axId val="-2061741752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sz="1200">
                    <a:latin typeface="Arial"/>
                    <a:cs typeface="Arial"/>
                  </a:defRPr>
                </a:pPr>
                <a:r>
                  <a:rPr lang="pl-PL" sz="1200" b="1" i="1" baseline="0">
                    <a:effectLst/>
                    <a:latin typeface="Times New Roman"/>
                    <a:cs typeface="Times New Roman"/>
                  </a:rPr>
                  <a:t>δ</a:t>
                </a:r>
                <a:r>
                  <a:rPr lang="pl-PL" sz="1200" b="1" i="0" baseline="30000">
                    <a:effectLst/>
                  </a:rPr>
                  <a:t>13</a:t>
                </a:r>
                <a:r>
                  <a:rPr lang="pl-PL" sz="1200" b="1" i="0" baseline="0">
                    <a:effectLst/>
                  </a:rPr>
                  <a:t>C (‰, VPDB) </a:t>
                </a:r>
                <a:endParaRPr lang="pl-PL" sz="1200">
                  <a:effectLst/>
                </a:endParaRPr>
              </a:p>
            </c:rich>
          </c:tx>
          <c:layout>
            <c:manualLayout>
              <c:xMode val="edge"/>
              <c:yMode val="edge"/>
              <c:x val="0.0196582914572864"/>
              <c:y val="0.347596441028426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/>
                <a:cs typeface="Arial"/>
              </a:defRPr>
            </a:pPr>
            <a:endParaRPr lang="en-US"/>
          </a:p>
        </c:txPr>
        <c:crossAx val="-2076715560"/>
        <c:crossesAt val="-20.0"/>
        <c:crossBetween val="midCat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5679121570478"/>
          <c:y val="0.0344827586206896"/>
          <c:w val="0.803898866574263"/>
          <c:h val="0.831926788931948"/>
        </c:manualLayout>
      </c:layout>
      <c:scatterChart>
        <c:scatterStyle val="lineMarker"/>
        <c:varyColors val="0"/>
        <c:ser>
          <c:idx val="0"/>
          <c:order val="0"/>
          <c:spPr>
            <a:ln w="47625">
              <a:noFill/>
            </a:ln>
          </c:spPr>
          <c:marker>
            <c:symbol val="circle"/>
            <c:size val="8"/>
            <c:spPr>
              <a:noFill/>
              <a:ln>
                <a:solidFill>
                  <a:schemeClr val="tx1"/>
                </a:solidFill>
              </a:ln>
            </c:spPr>
          </c:marker>
          <c:trendline>
            <c:spPr>
              <a:ln w="38100">
                <a:solidFill>
                  <a:srgbClr val="0000FF"/>
                </a:solidFill>
                <a:prstDash val="sysDash"/>
              </a:ln>
            </c:spPr>
            <c:trendlineType val="linear"/>
            <c:dispRSqr val="1"/>
            <c:dispEq val="1"/>
            <c:trendlineLbl>
              <c:layout/>
              <c:numFmt formatCode="General" sourceLinked="0"/>
              <c:txPr>
                <a:bodyPr/>
                <a:lstStyle/>
                <a:p>
                  <a:pPr>
                    <a:defRPr sz="1200" b="1">
                      <a:latin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Calibration!$F$4:$F$19</c:f>
              <c:numCache>
                <c:formatCode>0.00</c:formatCode>
                <c:ptCount val="16"/>
                <c:pt idx="0">
                  <c:v>-3.402047130437125</c:v>
                </c:pt>
                <c:pt idx="1">
                  <c:v>-3.484607985848931</c:v>
                </c:pt>
                <c:pt idx="2">
                  <c:v>-3.470542728910342</c:v>
                </c:pt>
                <c:pt idx="3">
                  <c:v>-3.450242018991467</c:v>
                </c:pt>
                <c:pt idx="4">
                  <c:v>-3.4636868696718</c:v>
                </c:pt>
                <c:pt idx="5">
                  <c:v>-3.500404829263948</c:v>
                </c:pt>
                <c:pt idx="6">
                  <c:v>-3.402441286385449</c:v>
                </c:pt>
                <c:pt idx="7">
                  <c:v>-3.417896340295212</c:v>
                </c:pt>
                <c:pt idx="8">
                  <c:v>47.76868552444058</c:v>
                </c:pt>
                <c:pt idx="9">
                  <c:v>47.72967306240105</c:v>
                </c:pt>
                <c:pt idx="10">
                  <c:v>47.75779690403304</c:v>
                </c:pt>
                <c:pt idx="11">
                  <c:v>47.71114115403407</c:v>
                </c:pt>
                <c:pt idx="12">
                  <c:v>47.84794830415472</c:v>
                </c:pt>
                <c:pt idx="13">
                  <c:v>48.10222286195432</c:v>
                </c:pt>
                <c:pt idx="14">
                  <c:v>47.87918461608353</c:v>
                </c:pt>
                <c:pt idx="15">
                  <c:v>47.89644008872717</c:v>
                </c:pt>
              </c:numCache>
            </c:numRef>
          </c:xVal>
          <c:yVal>
            <c:numRef>
              <c:f>Calibration!$H$4:$H$19</c:f>
              <c:numCache>
                <c:formatCode>0.00</c:formatCode>
                <c:ptCount val="16"/>
                <c:pt idx="0">
                  <c:v>-4.52</c:v>
                </c:pt>
                <c:pt idx="1">
                  <c:v>-4.52</c:v>
                </c:pt>
                <c:pt idx="2">
                  <c:v>-4.52</c:v>
                </c:pt>
                <c:pt idx="3">
                  <c:v>-4.52</c:v>
                </c:pt>
                <c:pt idx="4">
                  <c:v>-4.52</c:v>
                </c:pt>
                <c:pt idx="5">
                  <c:v>-4.52</c:v>
                </c:pt>
                <c:pt idx="6">
                  <c:v>-4.52</c:v>
                </c:pt>
                <c:pt idx="7">
                  <c:v>-4.52</c:v>
                </c:pt>
                <c:pt idx="8">
                  <c:v>47.57</c:v>
                </c:pt>
                <c:pt idx="9">
                  <c:v>47.57</c:v>
                </c:pt>
                <c:pt idx="10">
                  <c:v>47.57</c:v>
                </c:pt>
                <c:pt idx="11">
                  <c:v>47.57</c:v>
                </c:pt>
                <c:pt idx="12">
                  <c:v>47.57</c:v>
                </c:pt>
                <c:pt idx="13">
                  <c:v>47.57</c:v>
                </c:pt>
                <c:pt idx="14">
                  <c:v>47.57</c:v>
                </c:pt>
                <c:pt idx="15">
                  <c:v>47.57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135617720"/>
        <c:axId val="2070040040"/>
      </c:scatterChart>
      <c:valAx>
        <c:axId val="-21356177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>
                    <a:latin typeface="Arial"/>
                    <a:cs typeface="Arial"/>
                  </a:defRPr>
                </a:pPr>
                <a:r>
                  <a:rPr lang="el-GR" sz="1200" b="1" i="1" u="none" strike="noStrike" baseline="0">
                    <a:effectLst/>
                    <a:latin typeface="Times New Roman"/>
                    <a:cs typeface="Times New Roman"/>
                  </a:rPr>
                  <a:t>δ</a:t>
                </a:r>
                <a:r>
                  <a:rPr lang="el-GR" sz="1200" b="1" i="0" u="none" strike="noStrike" baseline="30000">
                    <a:effectLst/>
                  </a:rPr>
                  <a:t>1</a:t>
                </a:r>
                <a:r>
                  <a:rPr lang="en-US" sz="1200" b="1" i="0" u="none" strike="noStrike" baseline="30000">
                    <a:effectLst/>
                  </a:rPr>
                  <a:t>5</a:t>
                </a:r>
                <a:r>
                  <a:rPr lang="en-US" sz="1200" b="1" i="0" u="none" strike="noStrike" baseline="0">
                    <a:effectLst/>
                  </a:rPr>
                  <a:t>N (‰, Raw)</a:t>
                </a:r>
                <a:r>
                  <a:rPr lang="el-GR" sz="1200" b="1" i="0" u="none" strike="noStrike" baseline="0"/>
                  <a:t> </a:t>
                </a:r>
                <a:endParaRPr lang="en-US" sz="1200"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0.457369524789301"/>
              <c:y val="0.941644562334218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/>
                <a:cs typeface="Arial"/>
              </a:defRPr>
            </a:pPr>
            <a:endParaRPr lang="en-US"/>
          </a:p>
        </c:txPr>
        <c:crossAx val="2070040040"/>
        <c:crossesAt val="-300.0"/>
        <c:crossBetween val="midCat"/>
      </c:valAx>
      <c:valAx>
        <c:axId val="2070040040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sz="1200">
                    <a:latin typeface="Arial"/>
                    <a:cs typeface="Arial"/>
                  </a:defRPr>
                </a:pPr>
                <a:r>
                  <a:rPr lang="pl-PL" sz="1200" b="1" i="1" baseline="0">
                    <a:effectLst/>
                    <a:latin typeface="Times New Roman"/>
                    <a:cs typeface="Times New Roman"/>
                  </a:rPr>
                  <a:t>δ</a:t>
                </a:r>
                <a:r>
                  <a:rPr lang="pl-PL" sz="1200" b="1" i="0" baseline="30000">
                    <a:effectLst/>
                  </a:rPr>
                  <a:t>15</a:t>
                </a:r>
                <a:r>
                  <a:rPr lang="pl-PL" sz="1200" b="1" i="0" baseline="0">
                    <a:effectLst/>
                  </a:rPr>
                  <a:t>N (‰, AIR) </a:t>
                </a:r>
                <a:endParaRPr lang="pl-PL" sz="1200">
                  <a:effectLst/>
                </a:endParaRPr>
              </a:p>
            </c:rich>
          </c:tx>
          <c:layout>
            <c:manualLayout>
              <c:xMode val="edge"/>
              <c:yMode val="edge"/>
              <c:x val="0.0196582914572864"/>
              <c:y val="0.347596441028426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/>
                <a:cs typeface="Arial"/>
              </a:defRPr>
            </a:pPr>
            <a:endParaRPr lang="en-US"/>
          </a:p>
        </c:txPr>
        <c:crossAx val="-2135617720"/>
        <c:crossesAt val="-20.0"/>
        <c:crossBetween val="midCat"/>
      </c:valAx>
    </c:plotArea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4" Type="http://schemas.openxmlformats.org/officeDocument/2006/relationships/chart" Target="../charts/chart4.xml"/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222250</xdr:colOff>
      <xdr:row>26</xdr:row>
      <xdr:rowOff>88900</xdr:rowOff>
    </xdr:from>
    <xdr:to>
      <xdr:col>16</xdr:col>
      <xdr:colOff>355600</xdr:colOff>
      <xdr:row>47</xdr:row>
      <xdr:rowOff>139700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482600</xdr:colOff>
      <xdr:row>26</xdr:row>
      <xdr:rowOff>88900</xdr:rowOff>
    </xdr:from>
    <xdr:to>
      <xdr:col>22</xdr:col>
      <xdr:colOff>615950</xdr:colOff>
      <xdr:row>47</xdr:row>
      <xdr:rowOff>139700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222250</xdr:colOff>
      <xdr:row>1</xdr:row>
      <xdr:rowOff>88900</xdr:rowOff>
    </xdr:from>
    <xdr:to>
      <xdr:col>16</xdr:col>
      <xdr:colOff>355600</xdr:colOff>
      <xdr:row>22</xdr:row>
      <xdr:rowOff>139700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16</xdr:col>
      <xdr:colOff>482600</xdr:colOff>
      <xdr:row>1</xdr:row>
      <xdr:rowOff>88900</xdr:rowOff>
    </xdr:from>
    <xdr:to>
      <xdr:col>22</xdr:col>
      <xdr:colOff>615950</xdr:colOff>
      <xdr:row>22</xdr:row>
      <xdr:rowOff>139700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5"/>
  <sheetViews>
    <sheetView workbookViewId="0">
      <selection activeCell="A2" sqref="A2"/>
    </sheetView>
  </sheetViews>
  <sheetFormatPr baseColWidth="10" defaultRowHeight="17" customHeight="1" x14ac:dyDescent="0"/>
  <cols>
    <col min="1" max="2" width="10.83203125" style="2"/>
    <col min="3" max="3" width="19.33203125" style="2" customWidth="1"/>
    <col min="4" max="4" width="10.83203125" style="5"/>
    <col min="5" max="11" width="10.83203125" style="4"/>
    <col min="12" max="16384" width="10.83203125" style="3"/>
  </cols>
  <sheetData>
    <row r="1" spans="1:11" ht="17" customHeight="1">
      <c r="A1" s="10" t="s">
        <v>66</v>
      </c>
    </row>
    <row r="2" spans="1:11" ht="17" customHeight="1">
      <c r="A2" s="7" t="s">
        <v>36</v>
      </c>
      <c r="B2" s="7" t="s">
        <v>0</v>
      </c>
      <c r="C2" s="7" t="s">
        <v>26</v>
      </c>
      <c r="D2" s="9" t="s">
        <v>27</v>
      </c>
      <c r="E2" s="1" t="s">
        <v>28</v>
      </c>
      <c r="F2" s="1" t="s">
        <v>29</v>
      </c>
      <c r="G2" s="1" t="s">
        <v>30</v>
      </c>
      <c r="H2" s="1" t="s">
        <v>31</v>
      </c>
      <c r="I2" s="1" t="s">
        <v>1</v>
      </c>
      <c r="J2" s="1" t="s">
        <v>2</v>
      </c>
      <c r="K2" s="1" t="s">
        <v>32</v>
      </c>
    </row>
    <row r="3" spans="1:11" ht="17" customHeight="1">
      <c r="A3" s="7">
        <v>1</v>
      </c>
      <c r="B3" s="7" t="s">
        <v>21</v>
      </c>
      <c r="C3" s="7" t="s">
        <v>33</v>
      </c>
      <c r="D3" s="9">
        <v>0.59499999999999997</v>
      </c>
      <c r="E3" s="8">
        <v>-3.974522663459819</v>
      </c>
      <c r="F3" s="8">
        <v>10.448184763130193</v>
      </c>
      <c r="G3" s="8">
        <f>(E3*Calibration!$D$22)+Calibration!$D$23</f>
        <v>-15.237591388839757</v>
      </c>
      <c r="H3" s="8">
        <f>(F3*Calibration!$E$22)+Calibration!$E$23</f>
        <v>9.5951359691890268</v>
      </c>
      <c r="I3" s="8">
        <v>42.886938000000001</v>
      </c>
      <c r="J3" s="8">
        <v>15.664372</v>
      </c>
      <c r="K3" s="8">
        <f>(14.007/12.011)*(I3/J3)</f>
        <v>3.1928463059938661</v>
      </c>
    </row>
    <row r="4" spans="1:11" ht="17" customHeight="1">
      <c r="A4" s="7">
        <v>2</v>
      </c>
      <c r="B4" s="7" t="s">
        <v>21</v>
      </c>
      <c r="C4" s="7" t="s">
        <v>33</v>
      </c>
      <c r="D4" s="9">
        <v>0.495</v>
      </c>
      <c r="E4" s="8">
        <v>-3.7974522663459802</v>
      </c>
      <c r="F4" s="8">
        <v>10.144818476313</v>
      </c>
      <c r="G4" s="8">
        <f>(E4*Calibration!$D$22)+Calibration!$D$23</f>
        <v>-15.056701689270515</v>
      </c>
      <c r="H4" s="8">
        <f>(F4*Calibration!$E$22)+Calibration!$E$23</f>
        <v>9.2870115901795849</v>
      </c>
      <c r="I4" s="8">
        <v>42.886938000000001</v>
      </c>
      <c r="J4" s="8">
        <v>15.664372</v>
      </c>
      <c r="K4" s="8">
        <f t="shared" ref="K4:K67" si="0">(14.007/12.011)*(I4/J4)</f>
        <v>3.1928463059938661</v>
      </c>
    </row>
    <row r="5" spans="1:11" ht="17" customHeight="1">
      <c r="A5" s="7">
        <v>3</v>
      </c>
      <c r="B5" s="7" t="s">
        <v>24</v>
      </c>
      <c r="C5" s="7" t="s">
        <v>34</v>
      </c>
      <c r="D5" s="9">
        <v>0.70099999999999996</v>
      </c>
      <c r="E5" s="8">
        <v>-14.939791418925108</v>
      </c>
      <c r="F5" s="8">
        <v>-3.4020471304371247</v>
      </c>
      <c r="G5" s="8">
        <f>(E5*Calibration!$D$22)+Calibration!$D$23</f>
        <v>-26.439374426559667</v>
      </c>
      <c r="H5" s="8">
        <f>(F5*Calibration!$E$22)+Calibration!$E$23</f>
        <v>-4.4723273146063303</v>
      </c>
      <c r="I5" s="8">
        <v>40.82</v>
      </c>
      <c r="J5" s="8">
        <v>9.5200010000000006</v>
      </c>
      <c r="K5" s="8">
        <f t="shared" si="0"/>
        <v>5.0003680094767802</v>
      </c>
    </row>
    <row r="6" spans="1:11" ht="17" customHeight="1">
      <c r="A6" s="7">
        <v>4</v>
      </c>
      <c r="B6" s="7" t="s">
        <v>24</v>
      </c>
      <c r="C6" s="7" t="s">
        <v>34</v>
      </c>
      <c r="D6" s="9">
        <v>0.53800000000000003</v>
      </c>
      <c r="E6" s="8">
        <v>-14.921297714005174</v>
      </c>
      <c r="F6" s="8">
        <v>-3.4846079858489309</v>
      </c>
      <c r="G6" s="8">
        <f>(E6*Calibration!$D$22)+Calibration!$D$23</f>
        <v>-26.420481823496612</v>
      </c>
      <c r="H6" s="8">
        <f>(F6*Calibration!$E$22)+Calibration!$E$23</f>
        <v>-4.5561830804237777</v>
      </c>
      <c r="I6" s="8">
        <v>40.82</v>
      </c>
      <c r="J6" s="8">
        <v>9.5200010000000006</v>
      </c>
      <c r="K6" s="8">
        <f t="shared" si="0"/>
        <v>5.0003680094767802</v>
      </c>
    </row>
    <row r="7" spans="1:11" ht="17" customHeight="1">
      <c r="A7" s="7">
        <v>5</v>
      </c>
      <c r="B7" s="7" t="s">
        <v>25</v>
      </c>
      <c r="C7" s="7" t="s">
        <v>34</v>
      </c>
      <c r="D7" s="9">
        <v>0.63600000000000001</v>
      </c>
      <c r="E7" s="8">
        <v>47.586211035236587</v>
      </c>
      <c r="F7" s="8">
        <v>47.768685524440578</v>
      </c>
      <c r="G7" s="8">
        <f>(E7*Calibration!$D$22)+Calibration!$D$23</f>
        <v>37.435276466822984</v>
      </c>
      <c r="H7" s="8">
        <f>(F7*Calibration!$E$22)+Calibration!$E$23</f>
        <v>47.500983194492655</v>
      </c>
      <c r="I7" s="8">
        <v>40.82</v>
      </c>
      <c r="J7" s="8">
        <v>9.5200010000000006</v>
      </c>
      <c r="K7" s="8">
        <f t="shared" si="0"/>
        <v>5.0003680094767802</v>
      </c>
    </row>
    <row r="8" spans="1:11" ht="17" customHeight="1">
      <c r="A8" s="7">
        <v>6</v>
      </c>
      <c r="B8" s="7" t="s">
        <v>25</v>
      </c>
      <c r="C8" s="7" t="s">
        <v>34</v>
      </c>
      <c r="D8" s="9">
        <v>0.66300000000000003</v>
      </c>
      <c r="E8" s="8">
        <v>47.740586950743392</v>
      </c>
      <c r="F8" s="8">
        <v>47.729673062401055</v>
      </c>
      <c r="G8" s="8">
        <f>(E8*Calibration!$D$22)+Calibration!$D$23</f>
        <v>37.592982178403901</v>
      </c>
      <c r="H8" s="8">
        <f>(F8*Calibration!$E$22)+Calibration!$E$23</f>
        <v>47.461358848736658</v>
      </c>
      <c r="I8" s="8">
        <v>40.82</v>
      </c>
      <c r="J8" s="8">
        <v>9.5200010000000006</v>
      </c>
      <c r="K8" s="8">
        <f t="shared" si="0"/>
        <v>5.0003680094767802</v>
      </c>
    </row>
    <row r="9" spans="1:11" ht="17" customHeight="1">
      <c r="A9" s="7">
        <v>7</v>
      </c>
      <c r="B9" s="7" t="s">
        <v>23</v>
      </c>
      <c r="C9" s="7" t="s">
        <v>33</v>
      </c>
      <c r="D9" s="9">
        <v>0.502</v>
      </c>
      <c r="E9" s="8">
        <v>-0.37781558450847452</v>
      </c>
      <c r="F9" s="8">
        <v>18.768857368640909</v>
      </c>
      <c r="G9" s="8">
        <f>(E9*Calibration!$D$22)+Calibration!$D$23</f>
        <v>-11.563305491509311</v>
      </c>
      <c r="H9" s="8">
        <f>(F9*Calibration!$E$22)+Calibration!$E$23</f>
        <v>18.046312619080904</v>
      </c>
      <c r="I9" s="8">
        <v>40.867412999999999</v>
      </c>
      <c r="J9" s="8">
        <v>14.768483</v>
      </c>
      <c r="K9" s="8">
        <f t="shared" si="0"/>
        <v>3.2270613434281294</v>
      </c>
    </row>
    <row r="10" spans="1:11" ht="17" customHeight="1">
      <c r="A10" s="7">
        <v>8</v>
      </c>
      <c r="B10" s="7" t="s">
        <v>23</v>
      </c>
      <c r="C10" s="7" t="s">
        <v>33</v>
      </c>
      <c r="D10" s="9">
        <v>0.51800000000000002</v>
      </c>
      <c r="E10" s="8">
        <v>-0.39116354151589094</v>
      </c>
      <c r="F10" s="8">
        <v>18.764728022404626</v>
      </c>
      <c r="G10" s="8">
        <f>(E10*Calibration!$D$22)+Calibration!$D$23</f>
        <v>-11.576941355958084</v>
      </c>
      <c r="H10" s="8">
        <f>(F10*Calibration!$E$22)+Calibration!$E$23</f>
        <v>18.042118506880371</v>
      </c>
      <c r="I10" s="8">
        <v>42.138143999999997</v>
      </c>
      <c r="J10" s="8">
        <v>15.129588999999999</v>
      </c>
      <c r="K10" s="8">
        <f t="shared" si="0"/>
        <v>3.2479866399304478</v>
      </c>
    </row>
    <row r="11" spans="1:11" ht="17" customHeight="1">
      <c r="A11" s="7">
        <v>9</v>
      </c>
      <c r="B11" s="7" t="s">
        <v>22</v>
      </c>
      <c r="C11" s="7" t="s">
        <v>33</v>
      </c>
      <c r="D11" s="9">
        <v>0.47199999999999998</v>
      </c>
      <c r="E11" s="8">
        <v>-7.9979346353758825</v>
      </c>
      <c r="F11" s="8">
        <v>2.7475600979220971</v>
      </c>
      <c r="G11" s="8">
        <f>(E11*Calibration!$D$22)+Calibration!$D$23</f>
        <v>-19.347785948212064</v>
      </c>
      <c r="H11" s="8">
        <f>(F11*Calibration!$E$22)+Calibration!$E$23</f>
        <v>1.7737322863801919</v>
      </c>
      <c r="I11" s="8">
        <v>44.444816000000003</v>
      </c>
      <c r="J11" s="8">
        <v>15.942275</v>
      </c>
      <c r="K11" s="8">
        <f t="shared" si="0"/>
        <v>3.251148283478932</v>
      </c>
    </row>
    <row r="12" spans="1:11" ht="17" customHeight="1">
      <c r="A12" s="7">
        <v>10</v>
      </c>
      <c r="B12" s="7" t="s">
        <v>22</v>
      </c>
      <c r="C12" s="7" t="s">
        <v>33</v>
      </c>
      <c r="D12" s="9">
        <v>0.50800000000000001</v>
      </c>
      <c r="E12" s="8">
        <v>-7.9536308675498875</v>
      </c>
      <c r="F12" s="8">
        <v>2.7073259601331223</v>
      </c>
      <c r="G12" s="8">
        <f>(E12*Calibration!$D$22)+Calibration!$D$23</f>
        <v>-19.3025265746383</v>
      </c>
      <c r="H12" s="8">
        <f>(F12*Calibration!$E$22)+Calibration!$E$23</f>
        <v>1.7328671037283088</v>
      </c>
      <c r="I12" s="8">
        <v>42.068897</v>
      </c>
      <c r="J12" s="8">
        <v>15.042820000000001</v>
      </c>
      <c r="K12" s="8">
        <f t="shared" si="0"/>
        <v>3.2613531507975084</v>
      </c>
    </row>
    <row r="13" spans="1:11" ht="17" customHeight="1">
      <c r="A13" s="7">
        <v>11</v>
      </c>
      <c r="B13" s="7" t="s">
        <v>21</v>
      </c>
      <c r="C13" s="7" t="s">
        <v>33</v>
      </c>
      <c r="D13" s="9">
        <v>0.57699999999999996</v>
      </c>
      <c r="E13" s="8">
        <v>-4.0060489541569302</v>
      </c>
      <c r="F13" s="8">
        <v>10.63716907921269</v>
      </c>
      <c r="G13" s="8">
        <f>(E13*Calibration!$D$22)+Calibration!$D$23</f>
        <v>-15.269797682752719</v>
      </c>
      <c r="H13" s="8">
        <f>(F13*Calibration!$E$22)+Calibration!$E$23</f>
        <v>9.7870843746838432</v>
      </c>
      <c r="I13" s="8">
        <v>42.185890999999998</v>
      </c>
      <c r="J13" s="8">
        <v>15.544306000000001</v>
      </c>
      <c r="K13" s="8">
        <f t="shared" si="0"/>
        <v>3.1649135435111377</v>
      </c>
    </row>
    <row r="14" spans="1:11" ht="17" customHeight="1">
      <c r="A14" s="7">
        <v>12</v>
      </c>
      <c r="B14" s="7" t="s">
        <v>21</v>
      </c>
      <c r="C14" s="7" t="s">
        <v>33</v>
      </c>
      <c r="D14" s="9">
        <v>0.433</v>
      </c>
      <c r="E14" s="8">
        <v>-4.0084252275690835</v>
      </c>
      <c r="F14" s="8">
        <v>10.577571563384732</v>
      </c>
      <c r="G14" s="8">
        <f>(E14*Calibration!$D$22)+Calibration!$D$23</f>
        <v>-15.272225210959721</v>
      </c>
      <c r="H14" s="8">
        <f>(F14*Calibration!$E$22)+Calibration!$E$23</f>
        <v>9.7265521126857895</v>
      </c>
      <c r="I14" s="8">
        <v>43.098716000000003</v>
      </c>
      <c r="J14" s="8">
        <v>15.908524999999999</v>
      </c>
      <c r="K14" s="8">
        <f t="shared" si="0"/>
        <v>3.1593691907886146</v>
      </c>
    </row>
    <row r="15" spans="1:11" ht="17" customHeight="1">
      <c r="A15" s="7">
        <v>13</v>
      </c>
      <c r="B15" s="7" t="s">
        <v>3</v>
      </c>
      <c r="C15" s="7" t="s">
        <v>35</v>
      </c>
      <c r="D15" s="9">
        <v>0.59</v>
      </c>
      <c r="E15" s="8">
        <v>-8.0100000000000016</v>
      </c>
      <c r="F15" s="8">
        <v>5.0845483323854701</v>
      </c>
      <c r="G15" s="8">
        <f>(E15*Calibration!$D$22)+Calibration!$D$23</f>
        <v>-19.360111555527709</v>
      </c>
      <c r="H15" s="8">
        <f>(F15*Calibration!$E$22)+Calibration!$E$23</f>
        <v>4.1473745788420331</v>
      </c>
      <c r="I15" s="8">
        <v>39.849097</v>
      </c>
      <c r="J15" s="8">
        <v>14.294788</v>
      </c>
      <c r="K15" s="8">
        <f t="shared" si="0"/>
        <v>3.2509233308263439</v>
      </c>
    </row>
    <row r="16" spans="1:11" ht="17" customHeight="1">
      <c r="A16" s="7">
        <v>14</v>
      </c>
      <c r="B16" s="7" t="s">
        <v>4</v>
      </c>
      <c r="C16" s="7" t="s">
        <v>35</v>
      </c>
      <c r="D16" s="9">
        <v>0.54300000000000004</v>
      </c>
      <c r="E16" s="8">
        <v>-8.17</v>
      </c>
      <c r="F16" s="8">
        <v>5.0524098674592501</v>
      </c>
      <c r="G16" s="8">
        <f>(E16*Calibration!$D$22)+Calibration!$D$23</f>
        <v>-19.523562659737244</v>
      </c>
      <c r="H16" s="8">
        <f>(F16*Calibration!$E$22)+Calibration!$E$23</f>
        <v>4.1147320441306015</v>
      </c>
      <c r="I16" s="8">
        <v>39.562018999999999</v>
      </c>
      <c r="J16" s="8">
        <v>14.167064</v>
      </c>
      <c r="K16" s="8">
        <f t="shared" si="0"/>
        <v>3.2566010084434818</v>
      </c>
    </row>
    <row r="17" spans="1:11" ht="17" customHeight="1">
      <c r="A17" s="7">
        <v>15</v>
      </c>
      <c r="B17" s="7">
        <v>1009</v>
      </c>
      <c r="C17" s="7" t="s">
        <v>35</v>
      </c>
      <c r="D17" s="9">
        <v>0.51900000000000002</v>
      </c>
      <c r="E17" s="8">
        <v>-0.81425813738781527</v>
      </c>
      <c r="F17" s="8">
        <v>15.857727182410001</v>
      </c>
      <c r="G17" s="8">
        <f>(E17*Calibration!$D$22)+Calibration!$D$23</f>
        <v>-12.009161848960307</v>
      </c>
      <c r="H17" s="8">
        <f>(F17*Calibration!$E$22)+Calibration!$E$23</f>
        <v>15.089523352023813</v>
      </c>
      <c r="I17" s="8">
        <v>44.025008999999997</v>
      </c>
      <c r="J17" s="8">
        <v>14.243023000000001</v>
      </c>
      <c r="K17" s="8">
        <f t="shared" si="0"/>
        <v>3.6046511371650181</v>
      </c>
    </row>
    <row r="18" spans="1:11" ht="17" customHeight="1">
      <c r="A18" s="7">
        <v>16</v>
      </c>
      <c r="B18" s="7">
        <v>1010</v>
      </c>
      <c r="C18" s="7" t="s">
        <v>35</v>
      </c>
      <c r="D18" s="9">
        <v>0.57999999999999996</v>
      </c>
      <c r="E18" s="8">
        <v>-5.6179836658508604</v>
      </c>
      <c r="F18" s="8">
        <v>11.050840161177858</v>
      </c>
      <c r="G18" s="8">
        <f>(E18*Calibration!$D$22)+Calibration!$D$23</f>
        <v>-16.916500861128103</v>
      </c>
      <c r="H18" s="8">
        <f>(F18*Calibration!$E$22)+Calibration!$E$23</f>
        <v>10.207243603917806</v>
      </c>
      <c r="I18" s="8">
        <v>45.262712000000001</v>
      </c>
      <c r="J18" s="8">
        <v>15.310778000000001</v>
      </c>
      <c r="K18" s="8">
        <f t="shared" si="0"/>
        <v>3.4475396858858471</v>
      </c>
    </row>
    <row r="19" spans="1:11" ht="17" customHeight="1">
      <c r="A19" s="7">
        <v>17</v>
      </c>
      <c r="B19" s="7">
        <v>1011</v>
      </c>
      <c r="C19" s="7" t="s">
        <v>35</v>
      </c>
      <c r="D19" s="9">
        <v>0.49399999999999999</v>
      </c>
      <c r="E19" s="8">
        <v>-4.8510468879070592</v>
      </c>
      <c r="F19" s="8">
        <v>10.314848128631624</v>
      </c>
      <c r="G19" s="8">
        <f>(E19*Calibration!$D$22)+Calibration!$D$23</f>
        <v>-16.133021716041718</v>
      </c>
      <c r="H19" s="8">
        <f>(F19*Calibration!$E$22)+Calibration!$E$23</f>
        <v>9.4597080410064933</v>
      </c>
      <c r="I19" s="8">
        <v>41.629541000000003</v>
      </c>
      <c r="J19" s="8">
        <v>15.035937000000001</v>
      </c>
      <c r="K19" s="8">
        <f t="shared" si="0"/>
        <v>3.2287698321770413</v>
      </c>
    </row>
    <row r="20" spans="1:11" ht="17" customHeight="1">
      <c r="A20" s="7">
        <v>18</v>
      </c>
      <c r="B20" s="7">
        <v>1012</v>
      </c>
      <c r="C20" s="7" t="s">
        <v>35</v>
      </c>
      <c r="D20" s="9">
        <v>0.52</v>
      </c>
      <c r="E20" s="8">
        <v>-4.6412193873378706</v>
      </c>
      <c r="F20" s="8">
        <v>10.081891148529202</v>
      </c>
      <c r="G20" s="8">
        <f>(E20*Calibration!$D$22)+Calibration!$D$23</f>
        <v>-15.918668361906953</v>
      </c>
      <c r="H20" s="8">
        <f>(F20*Calibration!$E$22)+Calibration!$E$23</f>
        <v>9.223097290408397</v>
      </c>
      <c r="I20" s="8">
        <v>41.264775</v>
      </c>
      <c r="J20" s="8">
        <v>14.792589</v>
      </c>
      <c r="K20" s="8">
        <f t="shared" si="0"/>
        <v>3.253128752863697</v>
      </c>
    </row>
    <row r="21" spans="1:11" ht="17" customHeight="1">
      <c r="A21" s="7">
        <v>19</v>
      </c>
      <c r="B21" s="7">
        <v>1013</v>
      </c>
      <c r="C21" s="7" t="s">
        <v>35</v>
      </c>
      <c r="D21" s="9">
        <v>0.624</v>
      </c>
      <c r="E21" s="8">
        <v>-3.6196374415732882</v>
      </c>
      <c r="F21" s="8">
        <v>11.044674129761736</v>
      </c>
      <c r="G21" s="8">
        <f>(E21*Calibration!$D$22)+Calibration!$D$23</f>
        <v>-14.875051505183498</v>
      </c>
      <c r="H21" s="8">
        <f>(F21*Calibration!$E$22)+Calibration!$E$23</f>
        <v>10.200980862526935</v>
      </c>
      <c r="I21" s="8">
        <v>40.864308999999999</v>
      </c>
      <c r="J21" s="8">
        <v>14.623374999999999</v>
      </c>
      <c r="K21" s="8">
        <f t="shared" si="0"/>
        <v>3.2588359913186369</v>
      </c>
    </row>
    <row r="22" spans="1:11" ht="17" customHeight="1">
      <c r="A22" s="7">
        <v>20</v>
      </c>
      <c r="B22" s="7">
        <v>1014</v>
      </c>
      <c r="C22" s="7" t="s">
        <v>35</v>
      </c>
      <c r="D22" s="9">
        <v>0.52</v>
      </c>
      <c r="E22" s="8">
        <v>-6.4556428197338063</v>
      </c>
      <c r="F22" s="8">
        <v>11.340538132361164</v>
      </c>
      <c r="G22" s="8">
        <f>(E22*Calibration!$D$22)+Calibration!$D$23</f>
        <v>-17.77222782146184</v>
      </c>
      <c r="H22" s="8">
        <f>(F22*Calibration!$E$22)+Calibration!$E$23</f>
        <v>10.501485289134928</v>
      </c>
      <c r="I22" s="8">
        <v>44.179341000000001</v>
      </c>
      <c r="J22" s="8">
        <v>15.131186</v>
      </c>
      <c r="K22" s="8">
        <f t="shared" si="0"/>
        <v>3.4049616533578506</v>
      </c>
    </row>
    <row r="23" spans="1:11" ht="17" customHeight="1">
      <c r="A23" s="7">
        <v>21</v>
      </c>
      <c r="B23" s="7">
        <v>1015</v>
      </c>
      <c r="C23" s="7" t="s">
        <v>35</v>
      </c>
      <c r="D23" s="9">
        <v>0.33700000000000002</v>
      </c>
      <c r="E23" s="8">
        <v>-6.7591005575475522</v>
      </c>
      <c r="F23" s="8">
        <v>10.899179069383761</v>
      </c>
      <c r="G23" s="8">
        <f>(E23*Calibration!$D$22)+Calibration!$D$23</f>
        <v>-18.082230961003003</v>
      </c>
      <c r="H23" s="8">
        <f>(F23*Calibration!$E$22)+Calibration!$E$23</f>
        <v>10.053203811892038</v>
      </c>
      <c r="I23" s="8">
        <v>44.648856000000002</v>
      </c>
      <c r="J23" s="8">
        <v>14.688105999999999</v>
      </c>
      <c r="K23" s="8">
        <f t="shared" si="0"/>
        <v>3.5449531459258248</v>
      </c>
    </row>
    <row r="24" spans="1:11" ht="17" customHeight="1">
      <c r="A24" s="7">
        <v>22</v>
      </c>
      <c r="B24" s="7">
        <v>1016</v>
      </c>
      <c r="C24" s="7" t="s">
        <v>35</v>
      </c>
      <c r="D24" s="9">
        <v>0.53600000000000003</v>
      </c>
      <c r="E24" s="8">
        <v>-5.5224828074077879</v>
      </c>
      <c r="F24" s="8">
        <v>12.075997189427648</v>
      </c>
      <c r="G24" s="8">
        <f>(E24*Calibration!$D$22)+Calibration!$D$23</f>
        <v>-16.818940106343859</v>
      </c>
      <c r="H24" s="8">
        <f>(F24*Calibration!$E$22)+Calibration!$E$23</f>
        <v>11.248479517211548</v>
      </c>
      <c r="I24" s="8">
        <v>39.497293999999997</v>
      </c>
      <c r="J24" s="8">
        <v>13.896470000000001</v>
      </c>
      <c r="K24" s="8">
        <f t="shared" si="0"/>
        <v>3.3145823251379549</v>
      </c>
    </row>
    <row r="25" spans="1:11" ht="17" customHeight="1">
      <c r="A25" s="7">
        <v>23</v>
      </c>
      <c r="B25" s="7">
        <v>1017</v>
      </c>
      <c r="C25" s="7" t="s">
        <v>35</v>
      </c>
      <c r="D25" s="9">
        <v>0.51300000000000001</v>
      </c>
      <c r="E25" s="8">
        <v>-5.5555634833643373</v>
      </c>
      <c r="F25" s="8">
        <v>11.267633496332117</v>
      </c>
      <c r="G25" s="8">
        <f>(E25*Calibration!$D$22)+Calibration!$D$23</f>
        <v>-16.852734312675707</v>
      </c>
      <c r="H25" s="8">
        <f>(F25*Calibration!$E$22)+Calibration!$E$23</f>
        <v>10.427437193880046</v>
      </c>
      <c r="I25" s="8">
        <v>40.582358999999997</v>
      </c>
      <c r="J25" s="8">
        <v>14.318199999999999</v>
      </c>
      <c r="K25" s="8">
        <f t="shared" si="0"/>
        <v>3.3053300017731204</v>
      </c>
    </row>
    <row r="26" spans="1:11" ht="17" customHeight="1">
      <c r="A26" s="7">
        <v>24</v>
      </c>
      <c r="B26" s="7">
        <v>1018</v>
      </c>
      <c r="C26" s="7" t="s">
        <v>35</v>
      </c>
      <c r="D26" s="9">
        <v>0.60299999999999998</v>
      </c>
      <c r="E26" s="8">
        <v>-5.4616326311612999</v>
      </c>
      <c r="F26" s="8">
        <v>11.078764448789084</v>
      </c>
      <c r="G26" s="8">
        <f>(E26*Calibration!$D$22)+Calibration!$D$23</f>
        <v>-16.756777428226147</v>
      </c>
      <c r="H26" s="8">
        <f>(F26*Calibration!$E$22)+Calibration!$E$23</f>
        <v>10.235605864832694</v>
      </c>
      <c r="I26" s="8">
        <v>40.125374999999998</v>
      </c>
      <c r="J26" s="8">
        <v>14.165747</v>
      </c>
      <c r="K26" s="8">
        <f t="shared" si="0"/>
        <v>3.3032814981759504</v>
      </c>
    </row>
    <row r="27" spans="1:11" ht="17" customHeight="1">
      <c r="A27" s="7">
        <v>25</v>
      </c>
      <c r="B27" s="7" t="s">
        <v>24</v>
      </c>
      <c r="C27" s="7" t="s">
        <v>34</v>
      </c>
      <c r="D27" s="9">
        <v>0.63</v>
      </c>
      <c r="E27" s="8">
        <v>-14.896946514603743</v>
      </c>
      <c r="F27" s="8">
        <v>-3.4705427289103419</v>
      </c>
      <c r="G27" s="8">
        <f>(E27*Calibration!$D$22)+Calibration!$D$23</f>
        <v>-26.395605383302922</v>
      </c>
      <c r="H27" s="8">
        <f>(F27*Calibration!$E$22)+Calibration!$E$23</f>
        <v>-4.5418972195745706</v>
      </c>
      <c r="I27" s="8">
        <v>38.720846999999999</v>
      </c>
      <c r="J27" s="8">
        <v>9.0512770000000007</v>
      </c>
      <c r="K27" s="8">
        <f t="shared" si="0"/>
        <v>4.9888558381674803</v>
      </c>
    </row>
    <row r="28" spans="1:11" ht="17" customHeight="1">
      <c r="A28" s="7">
        <v>26</v>
      </c>
      <c r="B28" s="7" t="s">
        <v>25</v>
      </c>
      <c r="C28" s="7" t="s">
        <v>34</v>
      </c>
      <c r="D28" s="9">
        <v>0.57999999999999996</v>
      </c>
      <c r="E28" s="8">
        <v>47.785318635136647</v>
      </c>
      <c r="F28" s="8">
        <v>47.757796904033036</v>
      </c>
      <c r="G28" s="8">
        <f>(E28*Calibration!$D$22)+Calibration!$D$23</f>
        <v>37.638678698449091</v>
      </c>
      <c r="H28" s="8">
        <f>(F28*Calibration!$E$22)+Calibration!$E$23</f>
        <v>47.489923793540285</v>
      </c>
      <c r="I28" s="8">
        <v>39.737215999999997</v>
      </c>
      <c r="J28" s="8">
        <v>9.2895950000000003</v>
      </c>
      <c r="K28" s="8">
        <f t="shared" si="0"/>
        <v>4.9884614261301614</v>
      </c>
    </row>
    <row r="29" spans="1:11" ht="17" customHeight="1">
      <c r="A29" s="7">
        <v>27</v>
      </c>
      <c r="B29" s="7" t="s">
        <v>5</v>
      </c>
      <c r="C29" s="7" t="s">
        <v>35</v>
      </c>
      <c r="D29" s="9">
        <v>0.47399999999999998</v>
      </c>
      <c r="E29" s="8">
        <v>-5.6748818588510002</v>
      </c>
      <c r="F29" s="8">
        <v>9.9491620038617583</v>
      </c>
      <c r="G29" s="8">
        <f>(E29*Calibration!$D$22)+Calibration!$D$23</f>
        <v>-16.974626314086855</v>
      </c>
      <c r="H29" s="8">
        <f>(F29*Calibration!$E$22)+Calibration!$E$23</f>
        <v>9.0882863801184381</v>
      </c>
      <c r="I29" s="8">
        <v>43.080931</v>
      </c>
      <c r="J29" s="8">
        <v>15.389017000000001</v>
      </c>
      <c r="K29" s="8">
        <f t="shared" si="0"/>
        <v>3.2646765694515842</v>
      </c>
    </row>
    <row r="30" spans="1:11" ht="17" customHeight="1">
      <c r="A30" s="7">
        <v>28</v>
      </c>
      <c r="B30" s="7" t="s">
        <v>6</v>
      </c>
      <c r="C30" s="7" t="s">
        <v>35</v>
      </c>
      <c r="D30" s="9">
        <v>0.60399999999999998</v>
      </c>
      <c r="E30" s="8">
        <v>-5.4669030451029395</v>
      </c>
      <c r="F30" s="8">
        <v>9.7269007234634302</v>
      </c>
      <c r="G30" s="8">
        <f>(E30*Calibration!$D$22)+Calibration!$D$23</f>
        <v>-16.762161521841165</v>
      </c>
      <c r="H30" s="8">
        <f>(F30*Calibration!$E$22)+Calibration!$E$23</f>
        <v>8.8625390839403142</v>
      </c>
      <c r="I30" s="8">
        <v>42.277737999999999</v>
      </c>
      <c r="J30" s="8">
        <v>14.905331</v>
      </c>
      <c r="K30" s="8">
        <f t="shared" si="0"/>
        <v>3.3077759098578396</v>
      </c>
    </row>
    <row r="31" spans="1:11" ht="17" customHeight="1">
      <c r="A31" s="7">
        <v>29</v>
      </c>
      <c r="B31" s="7">
        <v>1020</v>
      </c>
      <c r="C31" s="7" t="s">
        <v>35</v>
      </c>
      <c r="D31" s="9">
        <v>0.55300000000000005</v>
      </c>
      <c r="E31" s="8">
        <v>-6.0440866912834474</v>
      </c>
      <c r="F31" s="8">
        <v>8.8790643762581869</v>
      </c>
      <c r="G31" s="8">
        <f>(E31*Calibration!$D$22)+Calibration!$D$23</f>
        <v>-17.351794673715496</v>
      </c>
      <c r="H31" s="8">
        <f>(F31*Calibration!$E$22)+Calibration!$E$23</f>
        <v>8.0014050049855552</v>
      </c>
      <c r="I31" s="8">
        <v>39.953699999999998</v>
      </c>
      <c r="J31" s="8">
        <v>14.218584</v>
      </c>
      <c r="K31" s="8">
        <f t="shared" si="0"/>
        <v>3.2769258774036731</v>
      </c>
    </row>
    <row r="32" spans="1:11" ht="17" customHeight="1">
      <c r="A32" s="7">
        <v>30</v>
      </c>
      <c r="B32" s="7">
        <v>1021</v>
      </c>
      <c r="C32" s="7" t="s">
        <v>35</v>
      </c>
      <c r="D32" s="9">
        <v>0.53200000000000003</v>
      </c>
      <c r="E32" s="8">
        <v>-5.7684780325779359</v>
      </c>
      <c r="F32" s="8">
        <v>9.8974553145504434</v>
      </c>
      <c r="G32" s="8">
        <f>(E32*Calibration!$D$22)+Calibration!$D$23</f>
        <v>-17.070241301245957</v>
      </c>
      <c r="H32" s="8">
        <f>(F32*Calibration!$E$22)+Calibration!$E$23</f>
        <v>9.0357687068402477</v>
      </c>
      <c r="I32" s="8">
        <v>39.438419000000003</v>
      </c>
      <c r="J32" s="8">
        <v>14.142937999999999</v>
      </c>
      <c r="K32" s="8">
        <f t="shared" si="0"/>
        <v>3.2519646863608349</v>
      </c>
    </row>
    <row r="33" spans="1:11" ht="17" customHeight="1">
      <c r="A33" s="7">
        <v>31</v>
      </c>
      <c r="B33" s="7">
        <v>1022</v>
      </c>
      <c r="C33" s="7" t="s">
        <v>35</v>
      </c>
      <c r="D33" s="9">
        <v>0.46899999999999997</v>
      </c>
      <c r="E33" s="8">
        <v>-0.89492195509999983</v>
      </c>
      <c r="F33" s="8">
        <v>16.577427171412001</v>
      </c>
      <c r="G33" s="8">
        <f>(E33*Calibration!$D$22)+Calibration!$D$23</f>
        <v>-12.091565536927893</v>
      </c>
      <c r="H33" s="8">
        <f>(F33*Calibration!$E$22)+Calibration!$E$23</f>
        <v>15.820511341859257</v>
      </c>
      <c r="I33" s="8">
        <v>39.545169000000001</v>
      </c>
      <c r="J33" s="8">
        <v>14.15892</v>
      </c>
      <c r="K33" s="8">
        <f t="shared" si="0"/>
        <v>3.2570863285632461</v>
      </c>
    </row>
    <row r="34" spans="1:11" ht="17" customHeight="1">
      <c r="A34" s="7">
        <v>32</v>
      </c>
      <c r="B34" s="7">
        <v>1023</v>
      </c>
      <c r="C34" s="7" t="s">
        <v>35</v>
      </c>
      <c r="D34" s="9">
        <v>0.49299999999999999</v>
      </c>
      <c r="E34" s="8">
        <v>-5.6085918503173771</v>
      </c>
      <c r="F34" s="8">
        <v>9.8102608198633625</v>
      </c>
      <c r="G34" s="8">
        <f>(E34*Calibration!$D$22)+Calibration!$D$23</f>
        <v>-16.906906469756354</v>
      </c>
      <c r="H34" s="8">
        <f>(F34*Calibration!$E$22)+Calibration!$E$23</f>
        <v>8.9472066262927523</v>
      </c>
      <c r="I34" s="8">
        <v>43.038724999999999</v>
      </c>
      <c r="J34" s="8">
        <v>15.211886</v>
      </c>
      <c r="K34" s="8">
        <f t="shared" si="0"/>
        <v>3.299455661939255</v>
      </c>
    </row>
    <row r="35" spans="1:11" ht="17" customHeight="1">
      <c r="A35" s="7">
        <v>33</v>
      </c>
      <c r="B35" s="7">
        <v>1024</v>
      </c>
      <c r="C35" s="7" t="s">
        <v>35</v>
      </c>
      <c r="D35" s="9">
        <v>0.45400000000000001</v>
      </c>
      <c r="E35" s="8">
        <v>-4.5796673477317009</v>
      </c>
      <c r="F35" s="8">
        <v>10.735783555565373</v>
      </c>
      <c r="G35" s="8">
        <f>(E35*Calibration!$D$22)+Calibration!$D$23</f>
        <v>-15.855788681657092</v>
      </c>
      <c r="H35" s="8">
        <f>(F35*Calibration!$E$22)+Calibration!$E$23</f>
        <v>9.8872455514787507</v>
      </c>
      <c r="I35" s="8">
        <v>42.729353000000003</v>
      </c>
      <c r="J35" s="8">
        <v>15.181027</v>
      </c>
      <c r="K35" s="8">
        <f t="shared" si="0"/>
        <v>3.2823971423613614</v>
      </c>
    </row>
    <row r="36" spans="1:11" ht="17" customHeight="1">
      <c r="A36" s="7">
        <v>34</v>
      </c>
      <c r="B36" s="7">
        <v>1025</v>
      </c>
      <c r="C36" s="7" t="s">
        <v>35</v>
      </c>
      <c r="D36" s="9">
        <v>0.53200000000000003</v>
      </c>
      <c r="E36" s="8">
        <v>-5.607081392186454</v>
      </c>
      <c r="F36" s="8">
        <v>9.9761637812793325</v>
      </c>
      <c r="G36" s="8">
        <f>(E36*Calibration!$D$22)+Calibration!$D$23</f>
        <v>-16.905363431947841</v>
      </c>
      <c r="H36" s="8">
        <f>(F36*Calibration!$E$22)+Calibration!$E$23</f>
        <v>9.1157116618998462</v>
      </c>
      <c r="I36" s="8">
        <v>39.119427999999999</v>
      </c>
      <c r="J36" s="8">
        <v>13.975858000000001</v>
      </c>
      <c r="K36" s="8">
        <f t="shared" si="0"/>
        <v>3.2642241852901415</v>
      </c>
    </row>
    <row r="37" spans="1:11" ht="17" customHeight="1">
      <c r="A37" s="7">
        <v>35</v>
      </c>
      <c r="B37" s="7">
        <v>1026</v>
      </c>
      <c r="C37" s="7" t="s">
        <v>35</v>
      </c>
      <c r="D37" s="9">
        <v>0.55200000000000005</v>
      </c>
      <c r="E37" s="8">
        <v>-5.8746299744311523</v>
      </c>
      <c r="F37" s="8">
        <v>9.6915920014808457</v>
      </c>
      <c r="G37" s="8">
        <f>(E37*Calibration!$D$22)+Calibration!$D$23</f>
        <v>-17.1786828769328</v>
      </c>
      <c r="H37" s="8">
        <f>(F37*Calibration!$E$22)+Calibration!$E$23</f>
        <v>8.826676568864416</v>
      </c>
      <c r="I37" s="8">
        <v>39.039222000000002</v>
      </c>
      <c r="J37" s="8">
        <v>14.028414</v>
      </c>
      <c r="K37" s="8">
        <f t="shared" si="0"/>
        <v>3.2453275887377293</v>
      </c>
    </row>
    <row r="38" spans="1:11" ht="17" customHeight="1">
      <c r="A38" s="7">
        <v>36</v>
      </c>
      <c r="B38" s="7">
        <v>1027</v>
      </c>
      <c r="C38" s="7" t="s">
        <v>35</v>
      </c>
      <c r="D38" s="9">
        <v>0.496</v>
      </c>
      <c r="E38" s="8">
        <v>-5.5838259671268391</v>
      </c>
      <c r="F38" s="8">
        <v>10.703119648128315</v>
      </c>
      <c r="G38" s="8">
        <f>(E38*Calibration!$D$22)+Calibration!$D$23</f>
        <v>-16.88160640129249</v>
      </c>
      <c r="H38" s="8">
        <f>(F38*Calibration!$E$22)+Calibration!$E$23</f>
        <v>9.8540693330509921</v>
      </c>
      <c r="I38" s="8">
        <v>38.725034000000001</v>
      </c>
      <c r="J38" s="8">
        <v>13.94525</v>
      </c>
      <c r="K38" s="8">
        <f t="shared" si="0"/>
        <v>3.2384072644213036</v>
      </c>
    </row>
    <row r="39" spans="1:11" ht="17" customHeight="1">
      <c r="A39" s="7">
        <v>37</v>
      </c>
      <c r="B39" s="7" t="s">
        <v>7</v>
      </c>
      <c r="C39" s="7" t="s">
        <v>35</v>
      </c>
      <c r="D39" s="9">
        <v>0.55700000000000005</v>
      </c>
      <c r="E39" s="8">
        <v>-6.5143163921461982</v>
      </c>
      <c r="F39" s="8">
        <v>9.1344294283787519</v>
      </c>
      <c r="G39" s="8">
        <f>(E39*Calibration!$D$22)+Calibration!$D$23</f>
        <v>-17.832166947703865</v>
      </c>
      <c r="H39" s="8">
        <f>(F39*Calibration!$E$22)+Calibration!$E$23</f>
        <v>8.2607752828463159</v>
      </c>
      <c r="I39" s="8">
        <v>42.850062999999999</v>
      </c>
      <c r="J39" s="8">
        <v>15.260453</v>
      </c>
      <c r="K39" s="8">
        <f t="shared" si="0"/>
        <v>3.2745377448173469</v>
      </c>
    </row>
    <row r="40" spans="1:11" ht="17" customHeight="1">
      <c r="A40" s="7">
        <v>38</v>
      </c>
      <c r="B40" s="7" t="s">
        <v>8</v>
      </c>
      <c r="C40" s="7" t="s">
        <v>35</v>
      </c>
      <c r="D40" s="9">
        <v>0.44600000000000001</v>
      </c>
      <c r="E40" s="8">
        <v>-6.2819557862115785</v>
      </c>
      <c r="F40" s="8">
        <v>8.9829737478431806</v>
      </c>
      <c r="G40" s="8">
        <f>(E40*Calibration!$D$22)+Calibration!$D$23</f>
        <v>-17.59479446261129</v>
      </c>
      <c r="H40" s="8">
        <f>(F40*Calibration!$E$22)+Calibration!$E$23</f>
        <v>8.1069441238138147</v>
      </c>
      <c r="I40" s="8">
        <v>43.218215999999998</v>
      </c>
      <c r="J40" s="8">
        <v>15.563938</v>
      </c>
      <c r="K40" s="8">
        <f t="shared" si="0"/>
        <v>3.2382718554571452</v>
      </c>
    </row>
    <row r="41" spans="1:11" ht="17" customHeight="1">
      <c r="A41" s="7">
        <v>39</v>
      </c>
      <c r="B41" s="7" t="s">
        <v>22</v>
      </c>
      <c r="C41" s="7" t="s">
        <v>33</v>
      </c>
      <c r="D41" s="9">
        <v>0.55900000000000005</v>
      </c>
      <c r="E41" s="8">
        <v>-7.9771036585952437</v>
      </c>
      <c r="F41" s="8">
        <v>2.7576643906330744</v>
      </c>
      <c r="G41" s="8">
        <f>(E41*Calibration!$D$22)+Calibration!$D$23</f>
        <v>-19.32650565973357</v>
      </c>
      <c r="H41" s="8">
        <f>(F41*Calibration!$E$22)+Calibration!$E$23</f>
        <v>1.7839950579938866</v>
      </c>
      <c r="I41" s="8">
        <v>41.098894000000001</v>
      </c>
      <c r="J41" s="8">
        <v>14.632858000000001</v>
      </c>
      <c r="K41" s="8">
        <f t="shared" si="0"/>
        <v>3.2754195615518129</v>
      </c>
    </row>
    <row r="42" spans="1:11" ht="17" customHeight="1">
      <c r="A42" s="7">
        <v>40</v>
      </c>
      <c r="B42" s="7" t="s">
        <v>24</v>
      </c>
      <c r="C42" s="7" t="s">
        <v>34</v>
      </c>
      <c r="D42" s="9">
        <v>0.63</v>
      </c>
      <c r="E42" s="8">
        <v>-14.901571644041585</v>
      </c>
      <c r="F42" s="8">
        <v>-3.4502420189914673</v>
      </c>
      <c r="G42" s="8">
        <f>(E42*Calibration!$D$22)+Calibration!$D$23</f>
        <v>-26.400330274013715</v>
      </c>
      <c r="H42" s="8">
        <f>(F42*Calibration!$E$22)+Calibration!$E$23</f>
        <v>-4.5212781069406969</v>
      </c>
      <c r="I42" s="8">
        <v>38.711775000000003</v>
      </c>
      <c r="J42" s="8">
        <v>9.0319800000000008</v>
      </c>
      <c r="K42" s="8">
        <f t="shared" si="0"/>
        <v>4.9983432769207026</v>
      </c>
    </row>
    <row r="43" spans="1:11" ht="17" customHeight="1">
      <c r="A43" s="7">
        <v>41</v>
      </c>
      <c r="B43" s="7">
        <v>1030</v>
      </c>
      <c r="C43" s="7" t="s">
        <v>35</v>
      </c>
      <c r="D43" s="9">
        <v>0.51900000000000002</v>
      </c>
      <c r="E43" s="8">
        <v>-5.2865519364648668</v>
      </c>
      <c r="F43" s="8">
        <v>9.7463580755518002</v>
      </c>
      <c r="G43" s="8">
        <f>(E43*Calibration!$D$22)+Calibration!$D$23</f>
        <v>-16.577920347764238</v>
      </c>
      <c r="H43" s="8">
        <f>(F43*Calibration!$E$22)+Calibration!$E$23</f>
        <v>8.8823016112544</v>
      </c>
      <c r="I43" s="8">
        <v>40.592156000000003</v>
      </c>
      <c r="J43" s="8">
        <v>14.841322999999999</v>
      </c>
      <c r="K43" s="8">
        <f t="shared" si="0"/>
        <v>3.1895944254196373</v>
      </c>
    </row>
    <row r="44" spans="1:11" ht="17" customHeight="1">
      <c r="A44" s="7">
        <v>42</v>
      </c>
      <c r="B44" s="7">
        <v>1031</v>
      </c>
      <c r="C44" s="7" t="s">
        <v>35</v>
      </c>
      <c r="D44" s="9">
        <v>0.64400000000000002</v>
      </c>
      <c r="E44" s="8">
        <v>-6.3543605435529154</v>
      </c>
      <c r="F44" s="8">
        <v>9.0516737460965313</v>
      </c>
      <c r="G44" s="8">
        <f>(E44*Calibration!$D$22)+Calibration!$D$23</f>
        <v>-17.668760947220449</v>
      </c>
      <c r="H44" s="8">
        <f>(F44*Calibration!$E$22)+Calibration!$E$23</f>
        <v>8.1767216344325835</v>
      </c>
      <c r="I44" s="8">
        <v>39.6633</v>
      </c>
      <c r="J44" s="8">
        <v>14.377484000000001</v>
      </c>
      <c r="K44" s="8">
        <f t="shared" si="0"/>
        <v>3.2171544678484936</v>
      </c>
    </row>
    <row r="45" spans="1:11" ht="17" customHeight="1">
      <c r="A45" s="7">
        <v>43</v>
      </c>
      <c r="B45" s="7">
        <v>1032</v>
      </c>
      <c r="C45" s="7" t="s">
        <v>35</v>
      </c>
      <c r="D45" s="9">
        <v>0.56200000000000006</v>
      </c>
      <c r="E45" s="8">
        <v>-0.64884271757218004</v>
      </c>
      <c r="F45" s="8">
        <v>14.9848281</v>
      </c>
      <c r="G45" s="8">
        <f>(E45*Calibration!$D$22)+Calibration!$D$23</f>
        <v>-11.840178517571868</v>
      </c>
      <c r="H45" s="8">
        <f>(F45*Calibration!$E$22)+Calibration!$E$23</f>
        <v>14.202933446047977</v>
      </c>
      <c r="I45" s="8">
        <v>38.801375</v>
      </c>
      <c r="J45" s="8">
        <v>14.153063</v>
      </c>
      <c r="K45" s="8">
        <f t="shared" si="0"/>
        <v>3.1971472414098194</v>
      </c>
    </row>
    <row r="46" spans="1:11" ht="17" customHeight="1">
      <c r="A46" s="7">
        <v>44</v>
      </c>
      <c r="B46" s="7">
        <v>1033</v>
      </c>
      <c r="C46" s="7" t="s">
        <v>35</v>
      </c>
      <c r="D46" s="9">
        <v>0.45</v>
      </c>
      <c r="E46" s="8">
        <v>-5.3347518055820506</v>
      </c>
      <c r="F46" s="8">
        <v>13.789303189145286</v>
      </c>
      <c r="G46" s="8">
        <f>(E46*Calibration!$D$22)+Calibration!$D$23</f>
        <v>-16.627159859201484</v>
      </c>
      <c r="H46" s="8">
        <f>(F46*Calibration!$E$22)+Calibration!$E$23</f>
        <v>12.988657546730909</v>
      </c>
      <c r="I46" s="8">
        <v>42.148618999999997</v>
      </c>
      <c r="J46" s="8">
        <v>15.114464</v>
      </c>
      <c r="K46" s="8">
        <f t="shared" si="0"/>
        <v>3.252045106304895</v>
      </c>
    </row>
    <row r="47" spans="1:11" ht="17" customHeight="1">
      <c r="A47" s="7">
        <v>45</v>
      </c>
      <c r="B47" s="7">
        <v>1034</v>
      </c>
      <c r="C47" s="7" t="s">
        <v>35</v>
      </c>
      <c r="D47" s="9">
        <v>0.44400000000000001</v>
      </c>
      <c r="E47" s="8">
        <v>-6.4428839817300636</v>
      </c>
      <c r="F47" s="8">
        <v>13.011445786771077</v>
      </c>
      <c r="G47" s="8">
        <f>(E47*Calibration!$D$22)+Calibration!$D$23</f>
        <v>-17.759193782960949</v>
      </c>
      <c r="H47" s="8">
        <f>(F47*Calibration!$E$22)+Calibration!$E$23</f>
        <v>12.198599984372708</v>
      </c>
      <c r="I47" s="8">
        <v>41.364009000000003</v>
      </c>
      <c r="J47" s="8">
        <v>14.801591</v>
      </c>
      <c r="K47" s="8">
        <f t="shared" si="0"/>
        <v>3.258968675098751</v>
      </c>
    </row>
    <row r="48" spans="1:11" ht="17" customHeight="1">
      <c r="A48" s="7">
        <v>46</v>
      </c>
      <c r="B48" s="7">
        <v>1035</v>
      </c>
      <c r="C48" s="7" t="s">
        <v>35</v>
      </c>
      <c r="D48" s="9">
        <v>0.48099999999999998</v>
      </c>
      <c r="E48" s="8">
        <v>-6.7084730274335618</v>
      </c>
      <c r="F48" s="8">
        <v>12.790099875264364</v>
      </c>
      <c r="G48" s="8">
        <f>(E48*Calibration!$D$22)+Calibration!$D$23</f>
        <v>-18.030511425374669</v>
      </c>
      <c r="H48" s="8">
        <f>(F48*Calibration!$E$22)+Calibration!$E$23</f>
        <v>11.973782414019601</v>
      </c>
      <c r="I48" s="8">
        <v>40.181877999999998</v>
      </c>
      <c r="J48" s="8">
        <v>14.494216</v>
      </c>
      <c r="K48" s="8">
        <f t="shared" si="0"/>
        <v>3.2329684267177203</v>
      </c>
    </row>
    <row r="49" spans="1:11" ht="17" customHeight="1">
      <c r="A49" s="7">
        <v>47</v>
      </c>
      <c r="B49" s="7">
        <v>1036</v>
      </c>
      <c r="C49" s="7" t="s">
        <v>35</v>
      </c>
      <c r="D49" s="9">
        <v>0.55900000000000005</v>
      </c>
      <c r="E49" s="8">
        <v>-6.3881377292925299</v>
      </c>
      <c r="F49" s="8">
        <v>13.83834666268713</v>
      </c>
      <c r="G49" s="8">
        <f>(E49*Calibration!$D$22)+Calibration!$D$23</f>
        <v>-17.703266686634393</v>
      </c>
      <c r="H49" s="8">
        <f>(F49*Calibration!$E$22)+Calibration!$E$23</f>
        <v>13.038470233526436</v>
      </c>
      <c r="I49" s="8">
        <v>40.142665999999998</v>
      </c>
      <c r="J49" s="8">
        <v>14.441928000000001</v>
      </c>
      <c r="K49" s="8">
        <f t="shared" si="0"/>
        <v>3.2415072564151699</v>
      </c>
    </row>
    <row r="50" spans="1:11" ht="17" customHeight="1">
      <c r="A50" s="7">
        <v>48</v>
      </c>
      <c r="B50" s="7">
        <v>1037</v>
      </c>
      <c r="C50" s="7" t="s">
        <v>35</v>
      </c>
      <c r="D50" s="9">
        <v>0.499</v>
      </c>
      <c r="E50" s="8">
        <v>-6.4925874177761864</v>
      </c>
      <c r="F50" s="8">
        <v>13.043796398765881</v>
      </c>
      <c r="G50" s="8">
        <f>(E50*Calibration!$D$22)+Calibration!$D$23</f>
        <v>-17.809969292365619</v>
      </c>
      <c r="H50" s="8">
        <f>(F50*Calibration!$E$22)+Calibration!$E$23</f>
        <v>12.231457993534026</v>
      </c>
      <c r="I50" s="8">
        <v>39.839233999999998</v>
      </c>
      <c r="J50" s="8">
        <v>14.311140999999999</v>
      </c>
      <c r="K50" s="8">
        <f t="shared" si="0"/>
        <v>3.2464048656362245</v>
      </c>
    </row>
    <row r="51" spans="1:11" ht="17" customHeight="1">
      <c r="A51" s="7">
        <v>49</v>
      </c>
      <c r="B51" s="7" t="s">
        <v>9</v>
      </c>
      <c r="C51" s="7" t="s">
        <v>35</v>
      </c>
      <c r="D51" s="9">
        <v>0.48299999999999998</v>
      </c>
      <c r="E51" s="8">
        <v>-5.6372089335785232</v>
      </c>
      <c r="F51" s="8">
        <v>8.9126868154630898</v>
      </c>
      <c r="G51" s="8">
        <f>(E51*Calibration!$D$22)+Calibration!$D$23</f>
        <v>-16.93614080637067</v>
      </c>
      <c r="H51" s="8">
        <f>(F51*Calibration!$E$22)+Calibration!$E$23</f>
        <v>8.0355547890946788</v>
      </c>
      <c r="I51" s="8">
        <v>42.700856000000002</v>
      </c>
      <c r="J51" s="8">
        <v>14.773377999999999</v>
      </c>
      <c r="K51" s="8">
        <f t="shared" si="0"/>
        <v>3.3707204258181385</v>
      </c>
    </row>
    <row r="52" spans="1:11" ht="17" customHeight="1">
      <c r="A52" s="7">
        <v>50</v>
      </c>
      <c r="B52" s="7" t="s">
        <v>10</v>
      </c>
      <c r="C52" s="7" t="s">
        <v>35</v>
      </c>
      <c r="D52" s="9">
        <v>0.46200000000000002</v>
      </c>
      <c r="E52" s="8">
        <v>-4.6234961090134226</v>
      </c>
      <c r="F52" s="8">
        <v>8.7828653386637949</v>
      </c>
      <c r="G52" s="8">
        <f>(E52*Calibration!$D$22)+Calibration!$D$23</f>
        <v>-15.900562803079803</v>
      </c>
      <c r="H52" s="8">
        <f>(F52*Calibration!$E$22)+Calibration!$E$23</f>
        <v>7.9036971514496095</v>
      </c>
      <c r="I52" s="8">
        <v>42.317796999999999</v>
      </c>
      <c r="J52" s="8">
        <v>14.766436000000001</v>
      </c>
      <c r="K52" s="8">
        <f t="shared" si="0"/>
        <v>3.3420529405312345</v>
      </c>
    </row>
    <row r="53" spans="1:11" ht="17" customHeight="1">
      <c r="A53" s="7">
        <v>51</v>
      </c>
      <c r="B53" s="7">
        <v>1039</v>
      </c>
      <c r="C53" s="7" t="s">
        <v>35</v>
      </c>
      <c r="D53" s="9">
        <v>0.379</v>
      </c>
      <c r="E53" s="8">
        <v>-5.6925083306801847</v>
      </c>
      <c r="F53" s="8">
        <v>7.9529970952016171</v>
      </c>
      <c r="G53" s="8">
        <f>(E53*Calibration!$D$22)+Calibration!$D$23</f>
        <v>-16.992632978360596</v>
      </c>
      <c r="H53" s="8">
        <f>(F53*Calibration!$E$22)+Calibration!$E$23</f>
        <v>7.0608129936245021</v>
      </c>
      <c r="I53" s="8">
        <v>42.250213000000002</v>
      </c>
      <c r="J53" s="8">
        <v>14.584291</v>
      </c>
      <c r="K53" s="8">
        <f t="shared" si="0"/>
        <v>3.3783881354404985</v>
      </c>
    </row>
    <row r="54" spans="1:11" ht="17" customHeight="1">
      <c r="A54" s="7">
        <v>52</v>
      </c>
      <c r="B54" s="7">
        <v>1040</v>
      </c>
      <c r="C54" s="7" t="s">
        <v>35</v>
      </c>
      <c r="D54" s="9">
        <v>0.56999999999999995</v>
      </c>
      <c r="E54" s="8">
        <v>-5.7125679944605787</v>
      </c>
      <c r="F54" s="8">
        <v>7.7414362396801586</v>
      </c>
      <c r="G54" s="8">
        <f>(E54*Calibration!$D$22)+Calibration!$D$23</f>
        <v>-17.013125317079208</v>
      </c>
      <c r="H54" s="8">
        <f>(F54*Calibration!$E$22)+Calibration!$E$23</f>
        <v>6.845933951150224</v>
      </c>
      <c r="I54" s="8">
        <v>39.208905999999999</v>
      </c>
      <c r="J54" s="8">
        <v>14.135273</v>
      </c>
      <c r="K54" s="8">
        <f t="shared" si="0"/>
        <v>3.2347929351888536</v>
      </c>
    </row>
    <row r="55" spans="1:11" ht="17" customHeight="1">
      <c r="A55" s="7">
        <v>53</v>
      </c>
      <c r="B55" s="7" t="s">
        <v>23</v>
      </c>
      <c r="C55" s="7" t="s">
        <v>33</v>
      </c>
      <c r="D55" s="9">
        <v>0.57299999999999995</v>
      </c>
      <c r="E55" s="8">
        <v>-0.46672509493475633</v>
      </c>
      <c r="F55" s="8">
        <v>18.82094794057258</v>
      </c>
      <c r="G55" s="8">
        <f>(E55*Calibration!$D$22)+Calibration!$D$23</f>
        <v>-11.654132726846221</v>
      </c>
      <c r="H55" s="8">
        <f>(F55*Calibration!$E$22)+Calibration!$E$23</f>
        <v>18.099220195915123</v>
      </c>
      <c r="I55" s="8">
        <v>40.782325</v>
      </c>
      <c r="J55" s="8">
        <v>14.555541</v>
      </c>
      <c r="K55" s="8">
        <f t="shared" si="0"/>
        <v>3.2674548188475945</v>
      </c>
    </row>
    <row r="56" spans="1:11" ht="17" customHeight="1">
      <c r="A56" s="7">
        <v>54</v>
      </c>
      <c r="B56" s="7" t="s">
        <v>25</v>
      </c>
      <c r="C56" s="7" t="s">
        <v>34</v>
      </c>
      <c r="D56" s="9">
        <v>0.61499999999999999</v>
      </c>
      <c r="E56" s="8">
        <v>47.727822443384738</v>
      </c>
      <c r="F56" s="8">
        <v>47.711141154034074</v>
      </c>
      <c r="G56" s="8">
        <f>(E56*Calibration!$D$22)+Calibration!$D$23</f>
        <v>37.579942348263508</v>
      </c>
      <c r="H56" s="8">
        <f>(F56*Calibration!$E$22)+Calibration!$E$23</f>
        <v>47.44253628009416</v>
      </c>
      <c r="I56" s="8">
        <v>39.958772000000003</v>
      </c>
      <c r="J56" s="8">
        <v>9.3169869999999992</v>
      </c>
      <c r="K56" s="8">
        <f t="shared" si="0"/>
        <v>5.0015268583796075</v>
      </c>
    </row>
    <row r="57" spans="1:11" ht="17" customHeight="1">
      <c r="A57" s="7">
        <v>55</v>
      </c>
      <c r="B57" s="7">
        <v>1041</v>
      </c>
      <c r="C57" s="7" t="s">
        <v>35</v>
      </c>
      <c r="D57" s="9">
        <v>0.54900000000000004</v>
      </c>
      <c r="E57" s="8">
        <v>-5.4789109048200748</v>
      </c>
      <c r="F57" s="8">
        <v>8.7282761040997663</v>
      </c>
      <c r="G57" s="8">
        <f>(E57*Calibration!$D$22)+Calibration!$D$23</f>
        <v>-16.774428383903405</v>
      </c>
      <c r="H57" s="8">
        <f>(F57*Calibration!$E$22)+Calibration!$E$23</f>
        <v>7.8482517221729609</v>
      </c>
      <c r="I57" s="8">
        <v>39.120291000000002</v>
      </c>
      <c r="J57" s="8">
        <v>14.031703</v>
      </c>
      <c r="K57" s="8">
        <f t="shared" si="0"/>
        <v>3.251304571368447</v>
      </c>
    </row>
    <row r="58" spans="1:11" ht="17" customHeight="1">
      <c r="A58" s="7">
        <v>56</v>
      </c>
      <c r="B58" s="7">
        <v>1042</v>
      </c>
      <c r="C58" s="7" t="s">
        <v>35</v>
      </c>
      <c r="D58" s="9">
        <v>0.53100000000000003</v>
      </c>
      <c r="E58" s="8">
        <v>0.21517282257899994</v>
      </c>
      <c r="F58" s="8">
        <v>17.8428185281</v>
      </c>
      <c r="G58" s="8">
        <f>(E58*Calibration!$D$22)+Calibration!$D$23</f>
        <v>-10.957526679497407</v>
      </c>
      <c r="H58" s="8">
        <f>(F58*Calibration!$E$22)+Calibration!$E$23</f>
        <v>17.105749494305499</v>
      </c>
      <c r="I58" s="8">
        <v>38.886650000000003</v>
      </c>
      <c r="J58" s="8">
        <v>14.022883999999999</v>
      </c>
      <c r="K58" s="8">
        <f t="shared" si="0"/>
        <v>3.233919100577904</v>
      </c>
    </row>
    <row r="59" spans="1:11" ht="17" customHeight="1">
      <c r="A59" s="7">
        <v>57</v>
      </c>
      <c r="B59" s="7">
        <v>1043</v>
      </c>
      <c r="C59" s="7" t="s">
        <v>35</v>
      </c>
      <c r="D59" s="9">
        <v>0.627</v>
      </c>
      <c r="E59" s="8">
        <v>-6.9677727801046414</v>
      </c>
      <c r="F59" s="8">
        <v>8.7126381151245749</v>
      </c>
      <c r="G59" s="8">
        <f>(E59*Calibration!$D$22)+Calibration!$D$23</f>
        <v>-18.2954041184706</v>
      </c>
      <c r="H59" s="8">
        <f>(F59*Calibration!$E$22)+Calibration!$E$23</f>
        <v>7.8323684620635703</v>
      </c>
      <c r="I59" s="8">
        <v>43.208159000000002</v>
      </c>
      <c r="J59" s="8">
        <v>15.295792</v>
      </c>
      <c r="K59" s="8">
        <f t="shared" si="0"/>
        <v>3.2942742751179832</v>
      </c>
    </row>
    <row r="60" spans="1:11" ht="17" customHeight="1">
      <c r="A60" s="7">
        <v>58</v>
      </c>
      <c r="B60" s="7">
        <v>1044</v>
      </c>
      <c r="C60" s="7" t="s">
        <v>35</v>
      </c>
      <c r="D60" s="9">
        <v>0.46899999999999997</v>
      </c>
      <c r="E60" s="8">
        <v>-5.9306737916657744</v>
      </c>
      <c r="F60" s="8">
        <v>9.6664183906466388</v>
      </c>
      <c r="G60" s="8">
        <f>(E60*Calibration!$D$22)+Calibration!$D$23</f>
        <v>-17.235935525752279</v>
      </c>
      <c r="H60" s="8">
        <f>(F60*Calibration!$E$22)+Calibration!$E$23</f>
        <v>8.8011081272056728</v>
      </c>
      <c r="I60" s="8">
        <v>41.754443999999999</v>
      </c>
      <c r="J60" s="8">
        <v>14.893295</v>
      </c>
      <c r="K60" s="8">
        <f t="shared" si="0"/>
        <v>3.269473900144404</v>
      </c>
    </row>
    <row r="61" spans="1:11" ht="17" customHeight="1">
      <c r="A61" s="7">
        <v>59</v>
      </c>
      <c r="B61" s="7">
        <v>1045</v>
      </c>
      <c r="C61" s="7" t="s">
        <v>35</v>
      </c>
      <c r="D61" s="9">
        <v>0.61599999999999999</v>
      </c>
      <c r="E61" s="8">
        <v>-6.9843852772082533</v>
      </c>
      <c r="F61" s="8">
        <v>8.8480479065559425</v>
      </c>
      <c r="G61" s="8">
        <f>(E61*Calibration!$D$22)+Calibration!$D$23</f>
        <v>-18.312374937190995</v>
      </c>
      <c r="H61" s="8">
        <f>(F61*Calibration!$E$22)+Calibration!$E$23</f>
        <v>7.9699020632238415</v>
      </c>
      <c r="I61" s="8">
        <v>40.312658999999996</v>
      </c>
      <c r="J61" s="8">
        <v>14.500137</v>
      </c>
      <c r="K61" s="8">
        <f t="shared" si="0"/>
        <v>3.2421664026681816</v>
      </c>
    </row>
    <row r="62" spans="1:11" ht="17" customHeight="1">
      <c r="A62" s="7">
        <v>60</v>
      </c>
      <c r="B62" s="7">
        <v>1046</v>
      </c>
      <c r="C62" s="7" t="s">
        <v>35</v>
      </c>
      <c r="D62" s="9">
        <v>0.46300000000000002</v>
      </c>
      <c r="E62" s="8">
        <v>-1.272181</v>
      </c>
      <c r="F62" s="8">
        <v>14.5875711</v>
      </c>
      <c r="G62" s="8">
        <f>(E62*Calibration!$D$22)+Calibration!$D$23</f>
        <v>-12.476961833565031</v>
      </c>
      <c r="H62" s="8">
        <f>(F62*Calibration!$E$22)+Calibration!$E$23</f>
        <v>13.799445742399767</v>
      </c>
      <c r="I62" s="8">
        <v>40.287588</v>
      </c>
      <c r="J62" s="8">
        <v>14.554641</v>
      </c>
      <c r="K62" s="8">
        <f t="shared" si="0"/>
        <v>3.2280163895224914</v>
      </c>
    </row>
    <row r="63" spans="1:11" ht="17" customHeight="1">
      <c r="A63" s="7">
        <v>61</v>
      </c>
      <c r="B63" s="7">
        <v>1047</v>
      </c>
      <c r="C63" s="7" t="s">
        <v>35</v>
      </c>
      <c r="D63" s="9">
        <v>0.49299999999999999</v>
      </c>
      <c r="E63" s="8">
        <v>-7.0043541244630783</v>
      </c>
      <c r="F63" s="8">
        <v>9.6140208035174783</v>
      </c>
      <c r="G63" s="8">
        <f>(E63*Calibration!$D$22)+Calibration!$D$23</f>
        <v>-18.33277450052595</v>
      </c>
      <c r="H63" s="8">
        <f>(F63*Calibration!$E$22)+Calibration!$E$23</f>
        <v>8.7478887198511082</v>
      </c>
      <c r="I63" s="8">
        <v>40.116849999999999</v>
      </c>
      <c r="J63" s="8">
        <v>14.533377</v>
      </c>
      <c r="K63" s="8">
        <f t="shared" si="0"/>
        <v>3.2190390629727754</v>
      </c>
    </row>
    <row r="64" spans="1:11" ht="17" customHeight="1">
      <c r="A64" s="7">
        <v>62</v>
      </c>
      <c r="B64" s="7" t="s">
        <v>11</v>
      </c>
      <c r="C64" s="7" t="s">
        <v>35</v>
      </c>
      <c r="D64" s="9">
        <v>0.52</v>
      </c>
      <c r="E64" s="8">
        <v>-6.7056654937290796</v>
      </c>
      <c r="F64" s="8">
        <v>10.739251083637411</v>
      </c>
      <c r="G64" s="8">
        <f>(E64*Calibration!$D$22)+Calibration!$D$23</f>
        <v>-18.027643334849024</v>
      </c>
      <c r="H64" s="8">
        <f>(F64*Calibration!$E$22)+Calibration!$E$23</f>
        <v>9.8907674653509368</v>
      </c>
      <c r="I64" s="8">
        <v>43.252302999999998</v>
      </c>
      <c r="J64" s="8">
        <v>15.131186</v>
      </c>
      <c r="K64" s="8">
        <f t="shared" si="0"/>
        <v>3.3335135789919255</v>
      </c>
    </row>
    <row r="65" spans="1:11" ht="17" customHeight="1">
      <c r="A65" s="7">
        <v>63</v>
      </c>
      <c r="B65" s="7" t="s">
        <v>12</v>
      </c>
      <c r="C65" s="7" t="s">
        <v>35</v>
      </c>
      <c r="D65" s="9">
        <v>0.54200000000000004</v>
      </c>
      <c r="E65" s="8">
        <v>-6.751541206996218</v>
      </c>
      <c r="F65" s="8">
        <v>10.587545786439504</v>
      </c>
      <c r="G65" s="8">
        <f>(E65*Calibration!$D$22)+Calibration!$D$23</f>
        <v>-18.074508559785986</v>
      </c>
      <c r="H65" s="8">
        <f>(F65*Calibration!$E$22)+Calibration!$E$23</f>
        <v>9.7366827745899105</v>
      </c>
      <c r="I65" s="8">
        <v>41.901791000000003</v>
      </c>
      <c r="J65" s="8">
        <v>14.865292</v>
      </c>
      <c r="K65" s="8">
        <f t="shared" si="0"/>
        <v>3.2871922436214884</v>
      </c>
    </row>
    <row r="66" spans="1:11" ht="17" customHeight="1">
      <c r="A66" s="7">
        <v>64</v>
      </c>
      <c r="B66" s="7">
        <v>1049</v>
      </c>
      <c r="C66" s="7" t="s">
        <v>35</v>
      </c>
      <c r="D66" s="9">
        <v>0.47499999999999998</v>
      </c>
      <c r="E66" s="8">
        <v>-6.9582332456082669</v>
      </c>
      <c r="F66" s="8">
        <v>11.476833291809266</v>
      </c>
      <c r="G66" s="8">
        <f>(E66*Calibration!$D$22)+Calibration!$D$23</f>
        <v>-18.285658821926365</v>
      </c>
      <c r="H66" s="8">
        <f>(F66*Calibration!$E$22)+Calibration!$E$23</f>
        <v>10.639918144702182</v>
      </c>
      <c r="I66" s="8">
        <v>40.109583999999998</v>
      </c>
      <c r="J66" s="8">
        <v>14.435978</v>
      </c>
      <c r="K66" s="8">
        <f t="shared" si="0"/>
        <v>3.2401708293514049</v>
      </c>
    </row>
    <row r="67" spans="1:11" ht="17" customHeight="1">
      <c r="A67" s="7">
        <v>65</v>
      </c>
      <c r="B67" s="7">
        <v>1050</v>
      </c>
      <c r="C67" s="7" t="s">
        <v>35</v>
      </c>
      <c r="D67" s="9">
        <v>0.47499999999999998</v>
      </c>
      <c r="E67" s="8">
        <v>-6.7621897094296264</v>
      </c>
      <c r="F67" s="8">
        <v>10.696324575153824</v>
      </c>
      <c r="G67" s="8">
        <f>(E67*Calibration!$D$22)+Calibration!$D$23</f>
        <v>-18.085386744041728</v>
      </c>
      <c r="H67" s="8">
        <f>(F67*Calibration!$E$22)+Calibration!$E$23</f>
        <v>9.8471676840162381</v>
      </c>
      <c r="I67" s="8">
        <v>39.500233999999999</v>
      </c>
      <c r="J67" s="8">
        <v>14.141113000000001</v>
      </c>
      <c r="K67" s="8">
        <f t="shared" si="0"/>
        <v>3.2574820960664157</v>
      </c>
    </row>
    <row r="68" spans="1:11" ht="17" customHeight="1">
      <c r="A68" s="7">
        <v>66</v>
      </c>
      <c r="B68" s="7">
        <v>1051</v>
      </c>
      <c r="C68" s="7" t="s">
        <v>35</v>
      </c>
      <c r="D68" s="9">
        <v>0.61199999999999999</v>
      </c>
      <c r="E68" s="8">
        <v>-6.8031512219662167</v>
      </c>
      <c r="F68" s="8">
        <v>10.517982155311859</v>
      </c>
      <c r="G68" s="8">
        <f>(E68*Calibration!$D$22)+Calibration!$D$23</f>
        <v>-18.127231771880471</v>
      </c>
      <c r="H68" s="8">
        <f>(F68*Calibration!$E$22)+Calibration!$E$23</f>
        <v>9.666028085607401</v>
      </c>
      <c r="I68" s="8">
        <v>39.215308999999998</v>
      </c>
      <c r="J68" s="8">
        <v>14.074659</v>
      </c>
      <c r="K68" s="8">
        <f t="shared" ref="K68:K131" si="1">(14.007/12.011)*(I68/J68)</f>
        <v>3.2492544433448476</v>
      </c>
    </row>
    <row r="69" spans="1:11" ht="17" customHeight="1">
      <c r="A69" s="7">
        <v>67</v>
      </c>
      <c r="B69" s="7" t="s">
        <v>22</v>
      </c>
      <c r="C69" s="7" t="s">
        <v>33</v>
      </c>
      <c r="D69" s="9">
        <v>0.46500000000000002</v>
      </c>
      <c r="E69" s="8">
        <v>-8.0237423535880872</v>
      </c>
      <c r="F69" s="8">
        <v>2.3822966051438854</v>
      </c>
      <c r="G69" s="8">
        <f>(E69*Calibration!$D$22)+Calibration!$D$23</f>
        <v>-19.374150323455275</v>
      </c>
      <c r="H69" s="8">
        <f>(F69*Calibration!$E$22)+Calibration!$E$23</f>
        <v>1.402739886176783</v>
      </c>
      <c r="I69" s="8">
        <v>41.241380999999997</v>
      </c>
      <c r="J69" s="8">
        <v>14.709477</v>
      </c>
      <c r="K69" s="8">
        <f t="shared" si="1"/>
        <v>3.2696549963580424</v>
      </c>
    </row>
    <row r="70" spans="1:11" ht="17" customHeight="1">
      <c r="A70" s="7">
        <v>68</v>
      </c>
      <c r="B70" s="7" t="s">
        <v>24</v>
      </c>
      <c r="C70" s="7" t="s">
        <v>34</v>
      </c>
      <c r="D70" s="9">
        <v>0.68899999999999995</v>
      </c>
      <c r="E70" s="8">
        <v>-14.878654604383854</v>
      </c>
      <c r="F70" s="8">
        <v>-3.4636868696718004</v>
      </c>
      <c r="G70" s="8">
        <f>(E70*Calibration!$D$22)+Calibration!$D$23</f>
        <v>-26.376918927530777</v>
      </c>
      <c r="H70" s="8">
        <f>(F70*Calibration!$E$22)+Calibration!$E$23</f>
        <v>-4.5349338308848957</v>
      </c>
      <c r="I70" s="8">
        <v>38.967627999999998</v>
      </c>
      <c r="J70" s="8">
        <v>9.0999049999999997</v>
      </c>
      <c r="K70" s="8">
        <f t="shared" si="1"/>
        <v>4.9938221792279096</v>
      </c>
    </row>
    <row r="71" spans="1:11" ht="17" customHeight="1">
      <c r="A71" s="7">
        <v>69</v>
      </c>
      <c r="B71" s="7">
        <v>1052</v>
      </c>
      <c r="C71" s="7" t="s">
        <v>35</v>
      </c>
      <c r="D71" s="9">
        <v>0.51200000000000001</v>
      </c>
      <c r="E71" s="8">
        <v>-6.1949478971952283</v>
      </c>
      <c r="F71" s="8">
        <v>10.072356828290888</v>
      </c>
      <c r="G71" s="8">
        <f>(E71*Calibration!$D$22)+Calibration!$D$23</f>
        <v>-17.505909865519644</v>
      </c>
      <c r="H71" s="8">
        <f>(F71*Calibration!$E$22)+Calibration!$E$23</f>
        <v>9.2134134308947715</v>
      </c>
      <c r="I71" s="8">
        <v>42.332749999999997</v>
      </c>
      <c r="J71" s="8">
        <v>15.174148000000001</v>
      </c>
      <c r="K71" s="8">
        <f t="shared" si="1"/>
        <v>3.2534049858661245</v>
      </c>
    </row>
    <row r="72" spans="1:11" ht="17" customHeight="1">
      <c r="A72" s="7">
        <v>70</v>
      </c>
      <c r="B72" s="7">
        <v>1053</v>
      </c>
      <c r="C72" s="7" t="s">
        <v>35</v>
      </c>
      <c r="D72" s="9">
        <v>0.58799999999999997</v>
      </c>
      <c r="E72" s="8">
        <v>-0.19398128481959009</v>
      </c>
      <c r="F72" s="8">
        <v>16.948821814199999</v>
      </c>
      <c r="G72" s="8">
        <f>(E72*Calibration!$D$22)+Calibration!$D$23</f>
        <v>-11.375505996035962</v>
      </c>
      <c r="H72" s="8">
        <f>(F72*Calibration!$E$22)+Calibration!$E$23</f>
        <v>16.197731054956265</v>
      </c>
      <c r="I72" s="8">
        <v>41.469068999999998</v>
      </c>
      <c r="J72" s="8">
        <v>14.732184</v>
      </c>
      <c r="K72" s="8">
        <f t="shared" si="1"/>
        <v>3.2826389072090274</v>
      </c>
    </row>
    <row r="73" spans="1:11" ht="17" customHeight="1">
      <c r="A73" s="7">
        <v>71</v>
      </c>
      <c r="B73" s="7">
        <v>1054</v>
      </c>
      <c r="C73" s="7" t="s">
        <v>35</v>
      </c>
      <c r="D73" s="9">
        <v>0.61</v>
      </c>
      <c r="E73" s="8">
        <v>-6.2407915055978167</v>
      </c>
      <c r="F73" s="8">
        <v>9.0541017618475141</v>
      </c>
      <c r="G73" s="8">
        <f>(E73*Calibration!$D$22)+Calibration!$D$23</f>
        <v>-17.552742293109347</v>
      </c>
      <c r="H73" s="8">
        <f>(F73*Calibration!$E$22)+Calibration!$E$23</f>
        <v>8.1791877319457456</v>
      </c>
      <c r="I73" s="8">
        <v>41.378638000000002</v>
      </c>
      <c r="J73" s="8">
        <v>14.764742</v>
      </c>
      <c r="K73" s="8">
        <f t="shared" si="1"/>
        <v>3.2682576825577829</v>
      </c>
    </row>
    <row r="74" spans="1:11" ht="17" customHeight="1">
      <c r="A74" s="7">
        <v>72</v>
      </c>
      <c r="B74" s="7">
        <v>1055</v>
      </c>
      <c r="C74" s="7" t="s">
        <v>35</v>
      </c>
      <c r="D74" s="9">
        <v>0.627</v>
      </c>
      <c r="E74" s="8">
        <v>-6.4886993244002058</v>
      </c>
      <c r="F74" s="8">
        <v>10.050711880461918</v>
      </c>
      <c r="G74" s="8">
        <f>(E74*Calibration!$D$22)+Calibration!$D$23</f>
        <v>-17.805997335143282</v>
      </c>
      <c r="H74" s="8">
        <f>(F74*Calibration!$E$22)+Calibration!$E$23</f>
        <v>9.1914289969009175</v>
      </c>
      <c r="I74" s="8">
        <v>38.962403000000002</v>
      </c>
      <c r="J74" s="8">
        <v>13.955539</v>
      </c>
      <c r="K74" s="8">
        <f t="shared" si="1"/>
        <v>3.25585519284766</v>
      </c>
    </row>
    <row r="75" spans="1:11" ht="17" customHeight="1">
      <c r="A75" s="7">
        <v>73</v>
      </c>
      <c r="B75" s="7">
        <v>1056</v>
      </c>
      <c r="C75" s="7" t="s">
        <v>35</v>
      </c>
      <c r="D75" s="9">
        <v>0.53200000000000003</v>
      </c>
      <c r="E75" s="8">
        <v>-6.2256113768771888</v>
      </c>
      <c r="F75" s="8">
        <v>9.2310615940784135</v>
      </c>
      <c r="G75" s="8">
        <f>(E75*Calibration!$D$22)+Calibration!$D$23</f>
        <v>-17.537234738100413</v>
      </c>
      <c r="H75" s="8">
        <f>(F75*Calibration!$E$22)+Calibration!$E$23</f>
        <v>8.3589230578048692</v>
      </c>
      <c r="I75" s="8">
        <v>38.855668999999999</v>
      </c>
      <c r="J75" s="8">
        <v>14.020322</v>
      </c>
      <c r="K75" s="8">
        <f t="shared" si="1"/>
        <v>3.2319331153167568</v>
      </c>
    </row>
    <row r="76" spans="1:11" ht="17" customHeight="1">
      <c r="A76" s="7">
        <v>74</v>
      </c>
      <c r="B76" s="7">
        <v>1057</v>
      </c>
      <c r="C76" s="7" t="s">
        <v>35</v>
      </c>
      <c r="D76" s="9">
        <v>0.505</v>
      </c>
      <c r="E76" s="8">
        <v>-7.2013600959393758</v>
      </c>
      <c r="F76" s="8">
        <v>9.9869520212589915</v>
      </c>
      <c r="G76" s="8">
        <f>(E76*Calibration!$D$22)+Calibration!$D$23</f>
        <v>-18.534029772861416</v>
      </c>
      <c r="H76" s="8">
        <f>(F76*Calibration!$E$22)+Calibration!$E$23</f>
        <v>9.1266691080261548</v>
      </c>
      <c r="I76" s="8">
        <v>43.160269</v>
      </c>
      <c r="J76" s="8">
        <v>15.440918999999999</v>
      </c>
      <c r="K76" s="8">
        <f t="shared" si="1"/>
        <v>3.2596949504773365</v>
      </c>
    </row>
    <row r="77" spans="1:11" ht="17" customHeight="1">
      <c r="A77" s="7">
        <v>75</v>
      </c>
      <c r="B77" s="7" t="s">
        <v>13</v>
      </c>
      <c r="C77" s="7" t="s">
        <v>35</v>
      </c>
      <c r="D77" s="9">
        <v>0.48399999999999999</v>
      </c>
      <c r="E77" s="8">
        <v>-6.9704710508377472</v>
      </c>
      <c r="F77" s="8">
        <v>11.035014205457053</v>
      </c>
      <c r="G77" s="8">
        <f>(E77*Calibration!$D$22)+Calibration!$D$23</f>
        <v>-18.298160589287988</v>
      </c>
      <c r="H77" s="8">
        <f>(F77*Calibration!$E$22)+Calibration!$E$23</f>
        <v>10.191169428933286</v>
      </c>
      <c r="I77" s="8">
        <v>41.767547</v>
      </c>
      <c r="J77" s="8">
        <v>14.972148000000001</v>
      </c>
      <c r="K77" s="8">
        <f t="shared" si="1"/>
        <v>3.2532753322571999</v>
      </c>
    </row>
    <row r="78" spans="1:11" ht="17" customHeight="1">
      <c r="A78" s="7">
        <v>76</v>
      </c>
      <c r="B78" s="7" t="s">
        <v>14</v>
      </c>
      <c r="C78" s="7" t="s">
        <v>35</v>
      </c>
      <c r="D78" s="9">
        <v>0.53200000000000003</v>
      </c>
      <c r="E78" s="8">
        <v>-6.88370624664931</v>
      </c>
      <c r="F78" s="8">
        <v>10.913727580532701</v>
      </c>
      <c r="G78" s="8">
        <f>(E78*Calibration!$D$22)+Calibration!$D$23</f>
        <v>-18.20952432021846</v>
      </c>
      <c r="H78" s="8">
        <f>(F78*Calibration!$E$22)+Calibration!$E$23</f>
        <v>10.06798050646252</v>
      </c>
      <c r="I78" s="8">
        <v>38.696824999999997</v>
      </c>
      <c r="J78" s="8">
        <v>14.183184000000001</v>
      </c>
      <c r="K78" s="8">
        <f t="shared" si="1"/>
        <v>3.1817610280118367</v>
      </c>
    </row>
    <row r="79" spans="1:11" ht="17" customHeight="1">
      <c r="A79" s="7">
        <v>77</v>
      </c>
      <c r="B79" s="7">
        <v>1059</v>
      </c>
      <c r="C79" s="7" t="s">
        <v>35</v>
      </c>
      <c r="D79" s="9">
        <v>0.48599999999999999</v>
      </c>
      <c r="E79" s="8">
        <v>-6.9722001606446407</v>
      </c>
      <c r="F79" s="8">
        <v>9.9790739200125191</v>
      </c>
      <c r="G79" s="8">
        <f>(E79*Calibration!$D$22)+Calibration!$D$23</f>
        <v>-18.299926994958216</v>
      </c>
      <c r="H79" s="8">
        <f>(F79*Calibration!$E$22)+Calibration!$E$23</f>
        <v>9.1186674441635986</v>
      </c>
      <c r="I79" s="8">
        <v>37.9726</v>
      </c>
      <c r="J79" s="8">
        <v>13.914427999999999</v>
      </c>
      <c r="K79" s="8">
        <f t="shared" si="1"/>
        <v>3.1825185102149636</v>
      </c>
    </row>
    <row r="80" spans="1:11" ht="17" customHeight="1">
      <c r="A80" s="7">
        <v>78</v>
      </c>
      <c r="B80" s="7">
        <v>1060</v>
      </c>
      <c r="C80" s="7" t="s">
        <v>35</v>
      </c>
      <c r="D80" s="9">
        <v>0.51</v>
      </c>
      <c r="E80" s="8">
        <v>-7.3064154292638923</v>
      </c>
      <c r="F80" s="8">
        <v>10.932293501698112</v>
      </c>
      <c r="G80" s="8">
        <f>(E80*Calibration!$D$22)+Calibration!$D$23</f>
        <v>-18.641351086830124</v>
      </c>
      <c r="H80" s="8">
        <f>(F80*Calibration!$E$22)+Calibration!$E$23</f>
        <v>10.086837621370869</v>
      </c>
      <c r="I80" s="8">
        <v>37.599080999999998</v>
      </c>
      <c r="J80" s="8">
        <v>13.801873000000001</v>
      </c>
      <c r="K80" s="8">
        <f t="shared" si="1"/>
        <v>3.1769118515895984</v>
      </c>
    </row>
    <row r="81" spans="1:11" ht="17" customHeight="1">
      <c r="A81" s="7">
        <v>79</v>
      </c>
      <c r="B81" s="7">
        <v>1061</v>
      </c>
      <c r="C81" s="7" t="s">
        <v>35</v>
      </c>
      <c r="D81" s="9">
        <v>0.46700000000000003</v>
      </c>
      <c r="E81" s="8">
        <v>-7.0999088607527314</v>
      </c>
      <c r="F81" s="8">
        <v>10.310938598938533</v>
      </c>
      <c r="G81" s="8">
        <f>(E81*Calibration!$D$22)+Calibration!$D$23</f>
        <v>-18.430390295269671</v>
      </c>
      <c r="H81" s="8">
        <f>(F81*Calibration!$E$22)+Calibration!$E$23</f>
        <v>9.4557371930209069</v>
      </c>
      <c r="I81" s="8">
        <v>41.749000000000002</v>
      </c>
      <c r="J81" s="8">
        <v>14.990345</v>
      </c>
      <c r="K81" s="8">
        <f t="shared" si="1"/>
        <v>3.2478832608777903</v>
      </c>
    </row>
    <row r="82" spans="1:11" ht="17" customHeight="1">
      <c r="A82" s="7">
        <v>80</v>
      </c>
      <c r="B82" s="7">
        <v>1062</v>
      </c>
      <c r="C82" s="7" t="s">
        <v>35</v>
      </c>
      <c r="D82" s="9">
        <v>0.35599999999999998</v>
      </c>
      <c r="E82" s="8">
        <v>-5.9691947909110281</v>
      </c>
      <c r="F82" s="8">
        <v>10.027009225023868</v>
      </c>
      <c r="G82" s="8">
        <f>(E82*Calibration!$D$22)+Calibration!$D$23</f>
        <v>-17.275287399889102</v>
      </c>
      <c r="H82" s="8">
        <f>(F82*Calibration!$E$22)+Calibration!$E$23</f>
        <v>9.1673545815650925</v>
      </c>
      <c r="I82" s="8">
        <v>41.991486999999999</v>
      </c>
      <c r="J82" s="8">
        <v>15.035067</v>
      </c>
      <c r="K82" s="8">
        <f t="shared" si="1"/>
        <v>3.2570306692089748</v>
      </c>
    </row>
    <row r="83" spans="1:11" ht="17" customHeight="1">
      <c r="A83" s="7">
        <v>81</v>
      </c>
      <c r="B83" s="7" t="s">
        <v>23</v>
      </c>
      <c r="C83" s="7" t="s">
        <v>33</v>
      </c>
      <c r="D83" s="9">
        <v>0.47399999999999998</v>
      </c>
      <c r="E83" s="8">
        <v>-0.44583304886450126</v>
      </c>
      <c r="F83" s="8">
        <v>18.772983441736987</v>
      </c>
      <c r="G83" s="8">
        <f>(E83*Calibration!$D$22)+Calibration!$D$23</f>
        <v>-11.632790051850098</v>
      </c>
      <c r="H83" s="8">
        <f>(F83*Calibration!$E$22)+Calibration!$E$23</f>
        <v>18.050503406804268</v>
      </c>
      <c r="I83" s="8">
        <v>41.507956</v>
      </c>
      <c r="J83" s="8">
        <v>14.853047</v>
      </c>
      <c r="K83" s="8">
        <f t="shared" si="1"/>
        <v>3.258980441328871</v>
      </c>
    </row>
    <row r="84" spans="1:11" ht="17" customHeight="1">
      <c r="A84" s="7">
        <v>82</v>
      </c>
      <c r="B84" s="7" t="s">
        <v>25</v>
      </c>
      <c r="C84" s="7" t="s">
        <v>34</v>
      </c>
      <c r="D84" s="9">
        <v>0.71099999999999997</v>
      </c>
      <c r="E84" s="8">
        <v>47.962769840073342</v>
      </c>
      <c r="F84" s="8">
        <v>47.847948304154727</v>
      </c>
      <c r="G84" s="8">
        <f>(E84*Calibration!$D$22)+Calibration!$D$23</f>
        <v>37.819957419637937</v>
      </c>
      <c r="H84" s="8">
        <f>(F84*Calibration!$E$22)+Calibration!$E$23</f>
        <v>47.5814891565566</v>
      </c>
      <c r="I84" s="8">
        <v>40.259072000000003</v>
      </c>
      <c r="J84" s="8">
        <v>9.3214590000000008</v>
      </c>
      <c r="K84" s="8">
        <f t="shared" si="1"/>
        <v>5.0366970314624195</v>
      </c>
    </row>
    <row r="85" spans="1:11" ht="17" customHeight="1">
      <c r="A85" s="7">
        <v>83</v>
      </c>
      <c r="B85" s="7">
        <v>1063</v>
      </c>
      <c r="C85" s="7" t="s">
        <v>35</v>
      </c>
      <c r="D85" s="9">
        <v>0.504</v>
      </c>
      <c r="E85" s="8">
        <v>-7.0292667407736031</v>
      </c>
      <c r="F85" s="8">
        <v>11.094885294088089</v>
      </c>
      <c r="G85" s="8">
        <f>(E85*Calibration!$D$22)+Calibration!$D$23</f>
        <v>-18.358224467055351</v>
      </c>
      <c r="H85" s="8">
        <f>(F85*Calibration!$E$22)+Calibration!$E$23</f>
        <v>10.251979554536245</v>
      </c>
      <c r="I85" s="8">
        <v>39.189925000000002</v>
      </c>
      <c r="J85" s="8">
        <v>14.171014</v>
      </c>
      <c r="K85" s="8">
        <f t="shared" si="1"/>
        <v>3.2250723876068803</v>
      </c>
    </row>
    <row r="86" spans="1:11" ht="17" customHeight="1">
      <c r="A86" s="7">
        <v>84</v>
      </c>
      <c r="B86" s="7">
        <v>1064</v>
      </c>
      <c r="C86" s="7" t="s">
        <v>35</v>
      </c>
      <c r="D86" s="9">
        <v>0.59899999999999998</v>
      </c>
      <c r="E86" s="8">
        <v>-4.2774216999999997</v>
      </c>
      <c r="F86" s="8">
        <v>13.8482717114412</v>
      </c>
      <c r="G86" s="8">
        <f>(E86*Calibration!$D$22)+Calibration!$D$23</f>
        <v>-15.547023776255376</v>
      </c>
      <c r="H86" s="8">
        <f>(F86*Calibration!$E$22)+Calibration!$E$23</f>
        <v>13.048550949864666</v>
      </c>
      <c r="I86" s="8">
        <v>39.789887</v>
      </c>
      <c r="J86" s="8">
        <v>14.178006</v>
      </c>
      <c r="K86" s="8">
        <f t="shared" si="1"/>
        <v>3.2728304841570872</v>
      </c>
    </row>
    <row r="87" spans="1:11" ht="17" customHeight="1">
      <c r="A87" s="7">
        <v>85</v>
      </c>
      <c r="B87" s="7">
        <v>1065</v>
      </c>
      <c r="C87" s="7" t="s">
        <v>35</v>
      </c>
      <c r="D87" s="9">
        <v>0.56999999999999995</v>
      </c>
      <c r="E87" s="8">
        <v>-7.0580600814870005</v>
      </c>
      <c r="F87" s="8">
        <v>10.121309100353141</v>
      </c>
      <c r="G87" s="8">
        <f>(E87*Calibration!$D$22)+Calibration!$D$23</f>
        <v>-18.387638862889638</v>
      </c>
      <c r="H87" s="8">
        <f>(F87*Calibration!$E$22)+Calibration!$E$23</f>
        <v>9.2631334857780363</v>
      </c>
      <c r="I87" s="8">
        <v>38.792687999999998</v>
      </c>
      <c r="J87" s="8">
        <v>13.763076999999999</v>
      </c>
      <c r="K87" s="8">
        <f t="shared" si="1"/>
        <v>3.2870044768038333</v>
      </c>
    </row>
    <row r="88" spans="1:11" ht="17" customHeight="1">
      <c r="A88" s="7">
        <v>86</v>
      </c>
      <c r="B88" s="7">
        <v>1066</v>
      </c>
      <c r="C88" s="7" t="s">
        <v>35</v>
      </c>
      <c r="D88" s="9">
        <v>0.56699999999999995</v>
      </c>
      <c r="E88" s="8">
        <v>-7.2618546724031594</v>
      </c>
      <c r="F88" s="8">
        <v>11.697773262183356</v>
      </c>
      <c r="G88" s="8">
        <f>(E88*Calibration!$D$22)+Calibration!$D$23</f>
        <v>-18.595829181121999</v>
      </c>
      <c r="H88" s="8">
        <f>(F88*Calibration!$E$22)+Calibration!$E$23</f>
        <v>10.864323407014352</v>
      </c>
      <c r="I88" s="8">
        <v>41.680388000000001</v>
      </c>
      <c r="J88" s="8">
        <v>14.795258</v>
      </c>
      <c r="K88" s="8">
        <f t="shared" si="1"/>
        <v>3.2853010464203916</v>
      </c>
    </row>
    <row r="89" spans="1:11" ht="17" customHeight="1">
      <c r="A89" s="7">
        <v>87</v>
      </c>
      <c r="B89" s="7">
        <v>1067</v>
      </c>
      <c r="C89" s="7" t="s">
        <v>35</v>
      </c>
      <c r="D89" s="9">
        <v>0.47399999999999998</v>
      </c>
      <c r="E89" s="8">
        <v>-7.0583094189814419</v>
      </c>
      <c r="F89" s="8">
        <v>10.947498541090814</v>
      </c>
      <c r="G89" s="8">
        <f>(E89*Calibration!$D$22)+Calibration!$D$23</f>
        <v>-18.387893578444562</v>
      </c>
      <c r="H89" s="8">
        <f>(F89*Calibration!$E$22)+Calibration!$E$23</f>
        <v>10.102281141380439</v>
      </c>
      <c r="I89" s="8">
        <v>41.987186999999999</v>
      </c>
      <c r="J89" s="8">
        <v>14.845715999999999</v>
      </c>
      <c r="K89" s="8">
        <f t="shared" si="1"/>
        <v>3.2982349759559288</v>
      </c>
    </row>
    <row r="90" spans="1:11" ht="17" customHeight="1">
      <c r="A90" s="7">
        <v>88</v>
      </c>
      <c r="B90" s="7" t="s">
        <v>15</v>
      </c>
      <c r="C90" s="7" t="s">
        <v>35</v>
      </c>
      <c r="D90" s="9">
        <v>0.54400000000000004</v>
      </c>
      <c r="E90" s="8">
        <v>-5.8848979873181824</v>
      </c>
      <c r="F90" s="8">
        <v>11.462934330748</v>
      </c>
      <c r="G90" s="8">
        <f>(E90*Calibration!$D$22)+Calibration!$D$23</f>
        <v>-17.189172364710444</v>
      </c>
      <c r="H90" s="8">
        <f>(F90*Calibration!$E$22)+Calibration!$E$23</f>
        <v>10.625801187967108</v>
      </c>
      <c r="I90" s="8">
        <v>39.400753000000002</v>
      </c>
      <c r="J90" s="8">
        <v>14.041059000000001</v>
      </c>
      <c r="K90" s="8">
        <f t="shared" si="1"/>
        <v>3.2724319129929231</v>
      </c>
    </row>
    <row r="91" spans="1:11" ht="17" customHeight="1">
      <c r="A91" s="7">
        <v>89</v>
      </c>
      <c r="B91" s="7" t="s">
        <v>16</v>
      </c>
      <c r="C91" s="7" t="s">
        <v>35</v>
      </c>
      <c r="D91" s="9">
        <v>0.49299999999999999</v>
      </c>
      <c r="E91" s="8">
        <v>-6.0303857873254998</v>
      </c>
      <c r="F91" s="8">
        <v>11.700455083141772</v>
      </c>
      <c r="G91" s="8">
        <f>(E91*Calibration!$D$22)+Calibration!$D$23</f>
        <v>-17.337798249461773</v>
      </c>
      <c r="H91" s="8">
        <f>(F91*Calibration!$E$22)+Calibration!$E$23</f>
        <v>10.867047290495593</v>
      </c>
      <c r="I91" s="8">
        <v>38.918540999999998</v>
      </c>
      <c r="J91" s="8">
        <v>13.866345000000001</v>
      </c>
      <c r="K91" s="8">
        <f t="shared" si="1"/>
        <v>3.2731093226861994</v>
      </c>
    </row>
    <row r="92" spans="1:11" ht="17" customHeight="1">
      <c r="A92" s="7">
        <v>90</v>
      </c>
      <c r="B92" s="7">
        <v>1069</v>
      </c>
      <c r="C92" s="7" t="s">
        <v>35</v>
      </c>
      <c r="D92" s="9">
        <v>0.59199999999999997</v>
      </c>
      <c r="E92" s="8">
        <v>-0.67884821994194011</v>
      </c>
      <c r="F92" s="8">
        <v>18.885771758179999</v>
      </c>
      <c r="G92" s="8">
        <f>(E92*Calibration!$D$22)+Calibration!$D$23</f>
        <v>-11.870831220663737</v>
      </c>
      <c r="H92" s="8">
        <f>(F92*Calibration!$E$22)+Calibration!$E$23</f>
        <v>18.165060730652407</v>
      </c>
      <c r="I92" s="8">
        <v>39.023878000000003</v>
      </c>
      <c r="J92" s="8">
        <v>13.853175</v>
      </c>
      <c r="K92" s="8">
        <f t="shared" si="1"/>
        <v>3.2850884435632346</v>
      </c>
    </row>
    <row r="93" spans="1:11" ht="17" customHeight="1">
      <c r="A93" s="7">
        <v>91</v>
      </c>
      <c r="B93" s="7">
        <v>1070</v>
      </c>
      <c r="C93" s="7" t="s">
        <v>35</v>
      </c>
      <c r="D93" s="9">
        <v>0.46300000000000002</v>
      </c>
      <c r="E93" s="8">
        <v>-5.6441502822091278</v>
      </c>
      <c r="F93" s="8">
        <v>9.1763888082301328</v>
      </c>
      <c r="G93" s="8">
        <f>(E93*Calibration!$D$22)+Calibration!$D$23</f>
        <v>-16.94323187573552</v>
      </c>
      <c r="H93" s="8">
        <f>(F93*Calibration!$E$22)+Calibration!$E$23</f>
        <v>8.3033927667993659</v>
      </c>
      <c r="I93" s="8">
        <v>42.546072000000002</v>
      </c>
      <c r="J93" s="8">
        <v>15.020873</v>
      </c>
      <c r="K93" s="8">
        <f t="shared" si="1"/>
        <v>3.3031649240967775</v>
      </c>
    </row>
    <row r="94" spans="1:11" ht="17" customHeight="1">
      <c r="A94" s="7">
        <v>92</v>
      </c>
      <c r="B94" s="7">
        <v>1071</v>
      </c>
      <c r="C94" s="7" t="s">
        <v>35</v>
      </c>
      <c r="D94" s="9">
        <v>0.501</v>
      </c>
      <c r="E94" s="8">
        <v>-5.7834982657045488</v>
      </c>
      <c r="F94" s="8">
        <v>10.14395554712755</v>
      </c>
      <c r="G94" s="8">
        <f>(E94*Calibration!$D$22)+Calibration!$D$23</f>
        <v>-17.085585511808638</v>
      </c>
      <c r="H94" s="8">
        <f>(F94*Calibration!$E$22)+Calibration!$E$23</f>
        <v>9.2861351265415664</v>
      </c>
      <c r="I94" s="8">
        <v>41.469884</v>
      </c>
      <c r="J94" s="8">
        <v>14.764783</v>
      </c>
      <c r="K94" s="8">
        <f t="shared" si="1"/>
        <v>3.2754555772392955</v>
      </c>
    </row>
    <row r="95" spans="1:11" ht="17" customHeight="1">
      <c r="A95" s="7">
        <v>93</v>
      </c>
      <c r="B95" s="7">
        <v>1072</v>
      </c>
      <c r="C95" s="7" t="s">
        <v>35</v>
      </c>
      <c r="D95" s="9">
        <v>0.497</v>
      </c>
      <c r="E95" s="8">
        <v>-5.5311065121679723</v>
      </c>
      <c r="F95" s="8">
        <v>9.4080189091746735</v>
      </c>
      <c r="G95" s="8">
        <f>(E95*Calibration!$D$22)+Calibration!$D$23</f>
        <v>-16.827749819252791</v>
      </c>
      <c r="H95" s="8">
        <f>(F95*Calibration!$E$22)+Calibration!$E$23</f>
        <v>8.5386558270498245</v>
      </c>
      <c r="I95" s="8">
        <v>40.832984000000003</v>
      </c>
      <c r="J95" s="8">
        <v>14.548859</v>
      </c>
      <c r="K95" s="8">
        <f t="shared" si="1"/>
        <v>3.273016127567165</v>
      </c>
    </row>
    <row r="96" spans="1:11" ht="17" customHeight="1">
      <c r="A96" s="7">
        <v>94</v>
      </c>
      <c r="B96" s="7">
        <v>1073</v>
      </c>
      <c r="C96" s="7" t="s">
        <v>35</v>
      </c>
      <c r="D96" s="9">
        <v>0.50600000000000001</v>
      </c>
      <c r="E96" s="8">
        <v>-4.5367556782539813</v>
      </c>
      <c r="F96" s="8">
        <v>9.0984476091036139</v>
      </c>
      <c r="G96" s="8">
        <f>(E96*Calibration!$D$22)+Calibration!$D$23</f>
        <v>-15.811951433159539</v>
      </c>
      <c r="H96" s="8">
        <f>(F96*Calibration!$E$22)+Calibration!$E$23</f>
        <v>8.22422911340837</v>
      </c>
      <c r="I96" s="8">
        <v>39.545906000000002</v>
      </c>
      <c r="J96" s="8">
        <v>14.129087999999999</v>
      </c>
      <c r="K96" s="8">
        <f t="shared" si="1"/>
        <v>3.2640241347932912</v>
      </c>
    </row>
    <row r="97" spans="1:11" ht="17" customHeight="1">
      <c r="A97" s="7">
        <v>95</v>
      </c>
      <c r="B97" s="7" t="s">
        <v>24</v>
      </c>
      <c r="C97" s="7" t="s">
        <v>34</v>
      </c>
      <c r="D97" s="9">
        <v>0.68200000000000005</v>
      </c>
      <c r="E97" s="8">
        <v>-14.869097096622458</v>
      </c>
      <c r="F97" s="8">
        <v>-3.5004048292639478</v>
      </c>
      <c r="G97" s="8">
        <f>(E97*Calibration!$D$22)+Calibration!$D$23</f>
        <v>-26.367155270048954</v>
      </c>
      <c r="H97" s="8">
        <f>(F97*Calibration!$E$22)+Calibration!$E$23</f>
        <v>-4.5722276864959568</v>
      </c>
      <c r="I97" s="8">
        <v>36.613528000000002</v>
      </c>
      <c r="J97" s="8">
        <v>8.4871300000000005</v>
      </c>
      <c r="K97" s="8">
        <f t="shared" si="1"/>
        <v>5.0309115948504388</v>
      </c>
    </row>
    <row r="98" spans="1:11" ht="17" customHeight="1">
      <c r="A98" s="7">
        <v>96</v>
      </c>
      <c r="B98" s="7" t="s">
        <v>21</v>
      </c>
      <c r="C98" s="7" t="s">
        <v>33</v>
      </c>
      <c r="D98" s="9">
        <v>0.56799999999999995</v>
      </c>
      <c r="E98" s="8">
        <v>-4.2001973111177175</v>
      </c>
      <c r="F98" s="8">
        <v>10.565969534075233</v>
      </c>
      <c r="G98" s="8">
        <f>(E98*Calibration!$D$22)+Calibration!$D$23</f>
        <v>-15.468133703538399</v>
      </c>
      <c r="H98" s="8">
        <f>(F98*Calibration!$E$22)+Calibration!$E$23</f>
        <v>9.7147681135020143</v>
      </c>
      <c r="I98" s="8">
        <v>42.888956</v>
      </c>
      <c r="J98" s="8">
        <v>15.601369999999999</v>
      </c>
      <c r="K98" s="8">
        <f t="shared" si="1"/>
        <v>3.205890612758576</v>
      </c>
    </row>
    <row r="99" spans="1:11" ht="17" customHeight="1">
      <c r="A99" s="7">
        <v>97</v>
      </c>
      <c r="B99" s="7">
        <v>1074</v>
      </c>
      <c r="C99" s="7" t="s">
        <v>35</v>
      </c>
      <c r="D99" s="9">
        <v>0.51200000000000001</v>
      </c>
      <c r="E99" s="8">
        <v>-5.6310445578707524</v>
      </c>
      <c r="F99" s="8">
        <v>10.078221261751066</v>
      </c>
      <c r="G99" s="8">
        <f>(E99*Calibration!$D$22)+Calibration!$D$23</f>
        <v>-16.929843468769434</v>
      </c>
      <c r="H99" s="8">
        <f>(F99*Calibration!$E$22)+Calibration!$E$23</f>
        <v>9.2193698439725651</v>
      </c>
      <c r="I99" s="8">
        <v>39.517868999999997</v>
      </c>
      <c r="J99" s="8">
        <v>14.140812</v>
      </c>
      <c r="K99" s="8">
        <f t="shared" si="1"/>
        <v>3.2590057783032726</v>
      </c>
    </row>
    <row r="100" spans="1:11" ht="17" customHeight="1">
      <c r="A100" s="7">
        <v>98</v>
      </c>
      <c r="B100" s="7">
        <v>1075</v>
      </c>
      <c r="C100" s="7" t="s">
        <v>35</v>
      </c>
      <c r="D100" s="9">
        <v>0.59299999999999997</v>
      </c>
      <c r="E100" s="8">
        <v>-7.2612719235697272</v>
      </c>
      <c r="F100" s="8">
        <v>9.7723100217138903</v>
      </c>
      <c r="G100" s="8">
        <f>(E100*Calibration!$D$22)+Calibration!$D$23</f>
        <v>-18.595233862745118</v>
      </c>
      <c r="H100" s="8">
        <f>(F100*Calibration!$E$22)+Calibration!$E$23</f>
        <v>8.9086605958969454</v>
      </c>
      <c r="I100" s="8">
        <v>42.672741000000002</v>
      </c>
      <c r="J100" s="8">
        <v>15.012936</v>
      </c>
      <c r="K100" s="8">
        <f t="shared" si="1"/>
        <v>3.3147506792872661</v>
      </c>
    </row>
    <row r="101" spans="1:11" ht="17" customHeight="1">
      <c r="A101" s="7">
        <v>99</v>
      </c>
      <c r="B101" s="7">
        <v>1076</v>
      </c>
      <c r="C101" s="7" t="s">
        <v>35</v>
      </c>
      <c r="D101" s="9">
        <v>0.49099999999999999</v>
      </c>
      <c r="E101" s="8">
        <v>-6.9799439669779444</v>
      </c>
      <c r="F101" s="8">
        <v>9.2295689490955493</v>
      </c>
      <c r="G101" s="8">
        <f>(E101*Calibration!$D$22)+Calibration!$D$23</f>
        <v>-18.307837830557986</v>
      </c>
      <c r="H101" s="8">
        <f>(F101*Calibration!$E$22)+Calibration!$E$23</f>
        <v>8.3574070017089479</v>
      </c>
      <c r="I101" s="8">
        <v>41.470934</v>
      </c>
      <c r="J101" s="8">
        <v>14.614095000000001</v>
      </c>
      <c r="K101" s="8">
        <f t="shared" si="1"/>
        <v>3.3093130511419777</v>
      </c>
    </row>
    <row r="102" spans="1:11" ht="17" customHeight="1">
      <c r="A102" s="7">
        <v>100</v>
      </c>
      <c r="B102" s="7">
        <v>1077</v>
      </c>
      <c r="C102" s="7" t="s">
        <v>35</v>
      </c>
      <c r="D102" s="9">
        <v>0.46700000000000003</v>
      </c>
      <c r="E102" s="8">
        <v>-5.8878772810099891</v>
      </c>
      <c r="F102" s="8">
        <v>10.590944051047771</v>
      </c>
      <c r="G102" s="8">
        <f>(E102*Calibration!$D$22)+Calibration!$D$23</f>
        <v>-17.192215919983507</v>
      </c>
      <c r="H102" s="8">
        <f>(F102*Calibration!$E$22)+Calibration!$E$23</f>
        <v>9.740134338648387</v>
      </c>
      <c r="I102" s="8">
        <v>40.935890999999998</v>
      </c>
      <c r="J102" s="8">
        <v>14.773648</v>
      </c>
      <c r="K102" s="8">
        <f t="shared" si="1"/>
        <v>3.2313385517879403</v>
      </c>
    </row>
    <row r="103" spans="1:11" ht="17" customHeight="1">
      <c r="A103" s="7">
        <v>101</v>
      </c>
      <c r="B103" s="7" t="s">
        <v>17</v>
      </c>
      <c r="C103" s="7" t="s">
        <v>35</v>
      </c>
      <c r="D103" s="9">
        <v>0.45900000000000002</v>
      </c>
      <c r="E103" s="8">
        <v>-6.0678872457320194</v>
      </c>
      <c r="F103" s="8">
        <v>9.2629720174863017</v>
      </c>
      <c r="G103" s="8">
        <f>(E103*Calibration!$D$22)+Calibration!$D$23</f>
        <v>-17.37610859187436</v>
      </c>
      <c r="H103" s="8">
        <f>(F103*Calibration!$E$22)+Calibration!$E$23</f>
        <v>8.3913339743231212</v>
      </c>
      <c r="I103" s="8">
        <v>41.216952999999997</v>
      </c>
      <c r="J103" s="8">
        <v>14.618363</v>
      </c>
      <c r="K103" s="8">
        <f t="shared" si="1"/>
        <v>3.2880855057011105</v>
      </c>
    </row>
    <row r="104" spans="1:11" ht="17" customHeight="1">
      <c r="A104" s="7">
        <v>102</v>
      </c>
      <c r="B104" s="7" t="s">
        <v>18</v>
      </c>
      <c r="C104" s="7" t="s">
        <v>35</v>
      </c>
      <c r="D104" s="9">
        <v>0.50600000000000001</v>
      </c>
      <c r="E104" s="8">
        <v>-6.3108052143007809</v>
      </c>
      <c r="F104" s="8">
        <v>9.1213935559362227</v>
      </c>
      <c r="G104" s="8">
        <f>(E104*Calibration!$D$22)+Calibration!$D$23</f>
        <v>-17.624266155592501</v>
      </c>
      <c r="H104" s="8">
        <f>(F104*Calibration!$E$22)+Calibration!$E$23</f>
        <v>8.2475349516831482</v>
      </c>
      <c r="I104" s="8">
        <v>41.057997</v>
      </c>
      <c r="J104" s="8">
        <v>14.499269</v>
      </c>
      <c r="K104" s="8">
        <f t="shared" si="1"/>
        <v>3.3023082770739887</v>
      </c>
    </row>
    <row r="105" spans="1:11" ht="17" customHeight="1">
      <c r="A105" s="7">
        <v>103</v>
      </c>
      <c r="B105" s="7">
        <v>1079</v>
      </c>
      <c r="C105" s="7" t="s">
        <v>35</v>
      </c>
      <c r="D105" s="9">
        <v>0.47099999999999997</v>
      </c>
      <c r="E105" s="8">
        <v>-5.9270848821310684</v>
      </c>
      <c r="F105" s="8">
        <v>10.12788648551666</v>
      </c>
      <c r="G105" s="8">
        <f>(E105*Calibration!$D$22)+Calibration!$D$23</f>
        <v>-17.232269205587556</v>
      </c>
      <c r="H105" s="8">
        <f>(F105*Calibration!$E$22)+Calibration!$E$23</f>
        <v>9.26981403271777</v>
      </c>
      <c r="I105" s="8">
        <v>41.188563000000002</v>
      </c>
      <c r="J105" s="8">
        <v>14.621464</v>
      </c>
      <c r="K105" s="8">
        <f t="shared" si="1"/>
        <v>3.2851238165183827</v>
      </c>
    </row>
    <row r="106" spans="1:11" ht="17" customHeight="1">
      <c r="A106" s="7">
        <v>104</v>
      </c>
      <c r="B106" s="7">
        <v>1080</v>
      </c>
      <c r="C106" s="7" t="s">
        <v>35</v>
      </c>
      <c r="D106" s="9">
        <v>0.46300000000000002</v>
      </c>
      <c r="E106" s="8">
        <v>-0.78747271000000008</v>
      </c>
      <c r="F106" s="8">
        <v>15.9875718185881</v>
      </c>
      <c r="G106" s="8">
        <f>(E106*Calibration!$D$22)+Calibration!$D$23</f>
        <v>-11.981798675939915</v>
      </c>
      <c r="H106" s="8">
        <f>(F106*Calibration!$E$22)+Calibration!$E$23</f>
        <v>15.221404512286659</v>
      </c>
      <c r="I106" s="8">
        <v>43.331316000000001</v>
      </c>
      <c r="J106" s="8">
        <v>15.245448</v>
      </c>
      <c r="K106" s="8">
        <f t="shared" si="1"/>
        <v>3.3145734685307198</v>
      </c>
    </row>
    <row r="107" spans="1:11" ht="17" customHeight="1">
      <c r="A107" s="7">
        <v>105</v>
      </c>
      <c r="B107" s="7">
        <v>1081</v>
      </c>
      <c r="C107" s="7" t="s">
        <v>35</v>
      </c>
      <c r="D107" s="9">
        <v>0.45300000000000001</v>
      </c>
      <c r="E107" s="8">
        <v>-6.8455605630561474</v>
      </c>
      <c r="F107" s="8">
        <v>10.35542566697201</v>
      </c>
      <c r="G107" s="8">
        <f>(E107*Calibration!$D$22)+Calibration!$D$23</f>
        <v>-18.170555857067647</v>
      </c>
      <c r="H107" s="8">
        <f>(F107*Calibration!$E$22)+Calibration!$E$23</f>
        <v>9.5009220102119691</v>
      </c>
      <c r="I107" s="8">
        <v>41.151558999999999</v>
      </c>
      <c r="J107" s="8">
        <v>14.548819999999999</v>
      </c>
      <c r="K107" s="8">
        <f t="shared" si="1"/>
        <v>3.2985607256818357</v>
      </c>
    </row>
    <row r="108" spans="1:11" ht="17" customHeight="1">
      <c r="A108" s="7">
        <v>106</v>
      </c>
      <c r="B108" s="7">
        <v>1082</v>
      </c>
      <c r="C108" s="7" t="s">
        <v>35</v>
      </c>
      <c r="D108" s="9">
        <v>0.50900000000000001</v>
      </c>
      <c r="E108" s="8">
        <v>-5.8005522262953013</v>
      </c>
      <c r="F108" s="8">
        <v>11.414581046866104</v>
      </c>
      <c r="G108" s="8">
        <f>(E108*Calibration!$D$22)+Calibration!$D$23</f>
        <v>-17.103007316119292</v>
      </c>
      <c r="H108" s="8">
        <f>(F108*Calibration!$E$22)+Calibration!$E$23</f>
        <v>10.576689515983086</v>
      </c>
      <c r="I108" s="8">
        <v>41.486266000000001</v>
      </c>
      <c r="J108" s="8">
        <v>14.477024999999999</v>
      </c>
      <c r="K108" s="8">
        <f t="shared" si="1"/>
        <v>3.3418810288185736</v>
      </c>
    </row>
    <row r="109" spans="1:11" ht="17" customHeight="1">
      <c r="A109" s="7">
        <v>107</v>
      </c>
      <c r="B109" s="7">
        <v>1083</v>
      </c>
      <c r="C109" s="7" t="s">
        <v>35</v>
      </c>
      <c r="D109" s="9">
        <v>0.48499999999999999</v>
      </c>
      <c r="E109" s="8">
        <v>-6.9213262644613005</v>
      </c>
      <c r="F109" s="8">
        <v>11.372311798362542</v>
      </c>
      <c r="G109" s="8">
        <f>(E109*Calibration!$D$22)+Calibration!$D$23</f>
        <v>-18.247955779291914</v>
      </c>
      <c r="H109" s="8">
        <f>(F109*Calibration!$E$22)+Calibration!$E$23</f>
        <v>10.533757303300522</v>
      </c>
      <c r="I109" s="8">
        <v>42.523206000000002</v>
      </c>
      <c r="J109" s="8">
        <v>15.245044</v>
      </c>
      <c r="K109" s="8">
        <f t="shared" si="1"/>
        <v>3.2528443294849922</v>
      </c>
    </row>
    <row r="110" spans="1:11" ht="17" customHeight="1">
      <c r="A110" s="7">
        <v>108</v>
      </c>
      <c r="B110" s="7">
        <v>1084</v>
      </c>
      <c r="C110" s="7" t="s">
        <v>35</v>
      </c>
      <c r="D110" s="9">
        <v>0.85699999999999998</v>
      </c>
      <c r="E110" s="8">
        <v>-6.2215217999999997</v>
      </c>
      <c r="F110" s="8">
        <v>5.8853628812376471</v>
      </c>
      <c r="G110" s="8">
        <f>(E110*Calibration!$D$22)+Calibration!$D$23</f>
        <v>-17.533056951498374</v>
      </c>
      <c r="H110" s="8">
        <f>(F110*Calibration!$E$22)+Calibration!$E$23</f>
        <v>4.9607493547791286</v>
      </c>
      <c r="I110" s="8">
        <v>43.160269</v>
      </c>
      <c r="J110" s="8">
        <v>15.440918999999999</v>
      </c>
      <c r="K110" s="8">
        <f t="shared" si="1"/>
        <v>3.2596949504773365</v>
      </c>
    </row>
    <row r="111" spans="1:11" ht="17" customHeight="1">
      <c r="A111" s="7">
        <v>109</v>
      </c>
      <c r="B111" s="7" t="s">
        <v>25</v>
      </c>
      <c r="C111" s="7" t="s">
        <v>34</v>
      </c>
      <c r="D111" s="9">
        <v>0.66</v>
      </c>
      <c r="E111" s="8">
        <v>47.942577301523684</v>
      </c>
      <c r="F111" s="8">
        <v>48.102222861954317</v>
      </c>
      <c r="G111" s="8">
        <f>(E111*Calibration!$D$22)+Calibration!$D$23</f>
        <v>37.799329340120842</v>
      </c>
      <c r="H111" s="8">
        <f>(F111*Calibration!$E$22)+Calibration!$E$23</f>
        <v>47.839751836440705</v>
      </c>
      <c r="I111" s="8">
        <v>40.267603000000001</v>
      </c>
      <c r="J111" s="8">
        <v>9.5004469999999994</v>
      </c>
      <c r="K111" s="8">
        <f t="shared" si="1"/>
        <v>4.9428530641048836</v>
      </c>
    </row>
    <row r="112" spans="1:11" ht="17" customHeight="1">
      <c r="A112" s="7">
        <v>110</v>
      </c>
      <c r="B112" s="7" t="s">
        <v>21</v>
      </c>
      <c r="C112" s="7" t="s">
        <v>33</v>
      </c>
      <c r="D112" s="9">
        <v>0.45400000000000001</v>
      </c>
      <c r="E112" s="8">
        <v>-3.7131802671831386</v>
      </c>
      <c r="F112" s="8">
        <v>10.4005003793422</v>
      </c>
      <c r="G112" s="8">
        <f>(E112*Calibration!$D$22)+Calibration!$D$23</f>
        <v>-14.970611993538565</v>
      </c>
      <c r="H112" s="8">
        <f>(F112*Calibration!$E$22)+Calibration!$E$23</f>
        <v>9.5467036885382193</v>
      </c>
      <c r="I112" s="8">
        <v>43.118277999999997</v>
      </c>
      <c r="J112" s="8">
        <v>15.834538999999999</v>
      </c>
      <c r="K112" s="8">
        <f t="shared" si="1"/>
        <v>3.175571867840743</v>
      </c>
    </row>
    <row r="113" spans="1:11" ht="17" customHeight="1">
      <c r="A113" s="7">
        <v>111</v>
      </c>
      <c r="B113" s="7">
        <v>1085</v>
      </c>
      <c r="C113" s="7" t="s">
        <v>35</v>
      </c>
      <c r="D113" s="9">
        <v>0.48599999999999999</v>
      </c>
      <c r="E113" s="8">
        <v>-7.8401041000000005</v>
      </c>
      <c r="F113" s="8">
        <v>6.5774258720850991</v>
      </c>
      <c r="G113" s="8">
        <f>(E113*Calibration!$D$22)+Calibration!$D$23</f>
        <v>-19.186551102679744</v>
      </c>
      <c r="H113" s="8">
        <f>(F113*Calibration!$E$22)+Calibration!$E$23</f>
        <v>5.6636668790945013</v>
      </c>
      <c r="I113" s="8">
        <v>37.619433999999998</v>
      </c>
      <c r="J113" s="8">
        <v>14.621464</v>
      </c>
      <c r="K113" s="8">
        <f t="shared" si="1"/>
        <v>3.0004566703951627</v>
      </c>
    </row>
    <row r="114" spans="1:11" ht="17" customHeight="1">
      <c r="A114" s="7">
        <v>112</v>
      </c>
      <c r="B114" s="7">
        <v>1086</v>
      </c>
      <c r="C114" s="7" t="s">
        <v>35</v>
      </c>
      <c r="D114" s="9">
        <v>0.438</v>
      </c>
      <c r="E114" s="8">
        <v>-7.6458217999999993</v>
      </c>
      <c r="F114" s="8">
        <v>5.8325098355750704</v>
      </c>
      <c r="G114" s="8">
        <f>(E114*Calibration!$D$22)+Calibration!$D$23</f>
        <v>-18.988078249783683</v>
      </c>
      <c r="H114" s="8">
        <f>(F114*Calibration!$E$22)+Calibration!$E$23</f>
        <v>4.9070673453363582</v>
      </c>
      <c r="I114" s="8">
        <v>42.523206000000002</v>
      </c>
      <c r="J114" s="8">
        <v>15.060159000000001</v>
      </c>
      <c r="K114" s="8">
        <f t="shared" si="1"/>
        <v>3.2927776478421773</v>
      </c>
    </row>
    <row r="115" spans="1:11" ht="17" customHeight="1">
      <c r="A115" s="7">
        <v>113</v>
      </c>
      <c r="B115" s="7">
        <v>1087</v>
      </c>
      <c r="C115" s="7" t="s">
        <v>35</v>
      </c>
      <c r="D115" s="9">
        <v>0.872</v>
      </c>
      <c r="E115" s="8">
        <v>-6.2828119248999998</v>
      </c>
      <c r="F115" s="8">
        <v>4.3459034314481428</v>
      </c>
      <c r="G115" s="8">
        <f>(E115*Calibration!$D$22)+Calibration!$D$23</f>
        <v>-17.595669067698658</v>
      </c>
      <c r="H115" s="8">
        <f>(F115*Calibration!$E$22)+Calibration!$E$23</f>
        <v>3.3971445391179684</v>
      </c>
      <c r="I115" s="8">
        <v>38.364947000000001</v>
      </c>
      <c r="J115" s="8">
        <v>14.094605</v>
      </c>
      <c r="K115" s="8">
        <f t="shared" si="1"/>
        <v>3.1742977037067983</v>
      </c>
    </row>
    <row r="116" spans="1:11" ht="17" customHeight="1">
      <c r="A116" s="7">
        <v>114</v>
      </c>
      <c r="B116" s="7" t="s">
        <v>19</v>
      </c>
      <c r="C116" s="7" t="s">
        <v>35</v>
      </c>
      <c r="D116" s="9">
        <v>0.74199999999999999</v>
      </c>
      <c r="E116" s="8">
        <v>-7.5472119799999993</v>
      </c>
      <c r="F116" s="8">
        <v>5.4014756229058296</v>
      </c>
      <c r="G116" s="8">
        <f>(E116*Calibration!$D$22)+Calibration!$D$23</f>
        <v>-18.887341475003034</v>
      </c>
      <c r="H116" s="8">
        <f>(F116*Calibration!$E$22)+Calibration!$E$23</f>
        <v>4.4692726565990242</v>
      </c>
      <c r="I116" s="8">
        <v>43.038724999999999</v>
      </c>
      <c r="J116" s="8">
        <v>15.211886</v>
      </c>
      <c r="K116" s="8">
        <f t="shared" si="1"/>
        <v>3.299455661939255</v>
      </c>
    </row>
    <row r="117" spans="1:11" ht="17" customHeight="1">
      <c r="A117" s="7">
        <v>115</v>
      </c>
      <c r="B117" s="7" t="s">
        <v>20</v>
      </c>
      <c r="C117" s="7" t="s">
        <v>35</v>
      </c>
      <c r="D117" s="9">
        <v>0.58799999999999997</v>
      </c>
      <c r="E117" s="8">
        <v>-7.3604929194100999</v>
      </c>
      <c r="F117" s="8">
        <v>5.5684056040102003</v>
      </c>
      <c r="G117" s="8">
        <f>(E117*Calibration!$D$22)+Calibration!$D$23</f>
        <v>-18.696594996063112</v>
      </c>
      <c r="H117" s="8">
        <f>(F117*Calibration!$E$22)+Calibration!$E$23</f>
        <v>4.6388208199941108</v>
      </c>
      <c r="I117" s="8">
        <v>43.080931</v>
      </c>
      <c r="J117" s="8">
        <v>15.389017000000001</v>
      </c>
      <c r="K117" s="8">
        <f t="shared" si="1"/>
        <v>3.2646765694515842</v>
      </c>
    </row>
    <row r="118" spans="1:11" ht="17" customHeight="1">
      <c r="A118" s="7">
        <v>116</v>
      </c>
      <c r="B118" s="7">
        <v>1089</v>
      </c>
      <c r="C118" s="7" t="s">
        <v>35</v>
      </c>
      <c r="D118" s="9">
        <v>0.69</v>
      </c>
      <c r="E118" s="8">
        <v>-6.64281992</v>
      </c>
      <c r="F118" s="8">
        <v>9.8484196116375191</v>
      </c>
      <c r="G118" s="8">
        <f>(E118*Calibration!$D$22)+Calibration!$D$23</f>
        <v>-17.963442219719649</v>
      </c>
      <c r="H118" s="8">
        <f>(F118*Calibration!$E$22)+Calibration!$E$23</f>
        <v>8.985963912550627</v>
      </c>
      <c r="I118" s="8">
        <v>38.782888</v>
      </c>
      <c r="J118" s="8">
        <v>13.312837999999999</v>
      </c>
      <c r="K118" s="8">
        <f t="shared" si="1"/>
        <v>3.397312213953819</v>
      </c>
    </row>
    <row r="119" spans="1:11" ht="17" customHeight="1">
      <c r="A119" s="7">
        <v>117</v>
      </c>
      <c r="B119" s="7">
        <v>1090</v>
      </c>
      <c r="C119" s="7" t="s">
        <v>35</v>
      </c>
      <c r="D119" s="9">
        <v>0.47</v>
      </c>
      <c r="E119" s="8">
        <v>-5.3421959210000001</v>
      </c>
      <c r="F119" s="8">
        <v>10.783317085495073</v>
      </c>
      <c r="G119" s="8">
        <f>(E119*Calibration!$D$22)+Calibration!$D$23</f>
        <v>-16.634764539732277</v>
      </c>
      <c r="H119" s="8">
        <f>(F119*Calibration!$E$22)+Calibration!$E$23</f>
        <v>9.9355246122319372</v>
      </c>
      <c r="I119" s="8">
        <v>38.198359000000004</v>
      </c>
      <c r="J119" s="8">
        <v>13.33479</v>
      </c>
      <c r="K119" s="8">
        <f t="shared" si="1"/>
        <v>3.3406000788614998</v>
      </c>
    </row>
    <row r="120" spans="1:11" ht="17" customHeight="1">
      <c r="A120" s="7">
        <v>118</v>
      </c>
      <c r="B120" s="7">
        <v>1091</v>
      </c>
      <c r="C120" s="7" t="s">
        <v>35</v>
      </c>
      <c r="D120" s="9">
        <v>0.71199999999999997</v>
      </c>
      <c r="E120" s="8">
        <v>-7.9008409580958938</v>
      </c>
      <c r="F120" s="8">
        <v>10.022677280172063</v>
      </c>
      <c r="G120" s="8">
        <f>(E120*Calibration!$D$22)+Calibration!$D$23</f>
        <v>-19.248598018442195</v>
      </c>
      <c r="H120" s="8">
        <f>(F120*Calibration!$E$22)+Calibration!$E$23</f>
        <v>9.1629546931286772</v>
      </c>
      <c r="I120" s="8">
        <v>38.583827999999997</v>
      </c>
      <c r="J120" s="8">
        <v>13.136183000000001</v>
      </c>
      <c r="K120" s="8">
        <f t="shared" si="1"/>
        <v>3.4253273686716579</v>
      </c>
    </row>
    <row r="121" spans="1:11" ht="17" customHeight="1">
      <c r="A121" s="7">
        <v>119</v>
      </c>
      <c r="B121" s="7">
        <v>1092</v>
      </c>
      <c r="C121" s="7" t="s">
        <v>35</v>
      </c>
      <c r="D121" s="9">
        <v>0.46899999999999997</v>
      </c>
      <c r="E121" s="8">
        <v>6.8060814282590032E-2</v>
      </c>
      <c r="F121" s="8">
        <v>17.2493581738591</v>
      </c>
      <c r="G121" s="8">
        <f>(E121*Calibration!$D$22)+Calibration!$D$23</f>
        <v>-11.107811805738228</v>
      </c>
      <c r="H121" s="8">
        <f>(F121*Calibration!$E$22)+Calibration!$E$23</f>
        <v>16.502981121340603</v>
      </c>
      <c r="I121" s="8">
        <v>38.364947000000001</v>
      </c>
      <c r="J121" s="8">
        <v>14.094605</v>
      </c>
      <c r="K121" s="8">
        <f t="shared" si="1"/>
        <v>3.1742977037067983</v>
      </c>
    </row>
    <row r="122" spans="1:11" ht="17" customHeight="1">
      <c r="A122" s="7">
        <v>120</v>
      </c>
      <c r="B122" s="7">
        <v>1093</v>
      </c>
      <c r="C122" s="7" t="s">
        <v>35</v>
      </c>
      <c r="D122" s="9">
        <v>0.39700000000000002</v>
      </c>
      <c r="E122" s="8">
        <v>-8.4858218000000001</v>
      </c>
      <c r="F122" s="8">
        <v>10.691851185640314</v>
      </c>
      <c r="G122" s="8">
        <f>(E122*Calibration!$D$22)+Calibration!$D$23</f>
        <v>-19.846196546883778</v>
      </c>
      <c r="H122" s="8">
        <f>(F122*Calibration!$E$22)+Calibration!$E$23</f>
        <v>9.842624132455585</v>
      </c>
      <c r="I122" s="8">
        <v>38.521172</v>
      </c>
      <c r="J122" s="8">
        <v>13.166914</v>
      </c>
      <c r="K122" s="8">
        <f t="shared" si="1"/>
        <v>3.4117834226756871</v>
      </c>
    </row>
    <row r="123" spans="1:11" ht="17" customHeight="1">
      <c r="A123" s="7">
        <v>121</v>
      </c>
      <c r="B123" s="7">
        <v>1094</v>
      </c>
      <c r="C123" s="7" t="s">
        <v>35</v>
      </c>
      <c r="D123" s="9">
        <v>0.60199999999999998</v>
      </c>
      <c r="E123" s="8">
        <v>-8.0846287109593504</v>
      </c>
      <c r="F123" s="8">
        <v>4.4708667929037915</v>
      </c>
      <c r="G123" s="8">
        <f>(E123*Calibration!$D$22)+Calibration!$D$23</f>
        <v>-19.436349963102959</v>
      </c>
      <c r="H123" s="8">
        <f>(F123*Calibration!$E$22)+Calibration!$E$23</f>
        <v>3.5240678652114075</v>
      </c>
      <c r="I123" s="8">
        <v>38.773803000000001</v>
      </c>
      <c r="J123" s="8">
        <v>14.077711000000001</v>
      </c>
      <c r="K123" s="8">
        <f t="shared" si="1"/>
        <v>3.2119761788970327</v>
      </c>
    </row>
    <row r="124" spans="1:11" ht="17" customHeight="1">
      <c r="A124" s="7">
        <v>122</v>
      </c>
      <c r="B124" s="7">
        <v>1095</v>
      </c>
      <c r="C124" s="7" t="s">
        <v>35</v>
      </c>
      <c r="D124" s="9">
        <v>0.47399999999999998</v>
      </c>
      <c r="E124" s="8">
        <v>-7.9934233596997268</v>
      </c>
      <c r="F124" s="8">
        <v>4.0784228257002599</v>
      </c>
      <c r="G124" s="8">
        <f>(E124*Calibration!$D$22)+Calibration!$D$23</f>
        <v>-19.343177367020431</v>
      </c>
      <c r="H124" s="8">
        <f>(F124*Calibration!$E$22)+Calibration!$E$23</f>
        <v>3.1254686834788088</v>
      </c>
      <c r="I124" s="8">
        <v>38.680981000000003</v>
      </c>
      <c r="J124" s="8">
        <v>14.065111</v>
      </c>
      <c r="K124" s="8">
        <f t="shared" si="1"/>
        <v>3.2071574218323033</v>
      </c>
    </row>
    <row r="125" spans="1:11" ht="17" customHeight="1">
      <c r="A125" s="7">
        <v>123</v>
      </c>
      <c r="B125" s="7">
        <v>1096</v>
      </c>
      <c r="C125" s="7" t="s">
        <v>35</v>
      </c>
      <c r="D125" s="9">
        <v>0.625</v>
      </c>
      <c r="E125" s="8">
        <v>-7.9964079051465751</v>
      </c>
      <c r="F125" s="8">
        <v>5.1580815314890032</v>
      </c>
      <c r="G125" s="8">
        <f>(E125*Calibration!$D$22)+Calibration!$D$23</f>
        <v>-19.346226287325749</v>
      </c>
      <c r="H125" s="8">
        <f>(F125*Calibration!$E$22)+Calibration!$E$23</f>
        <v>4.2220610957522222</v>
      </c>
      <c r="I125" s="8">
        <v>37.706212000000001</v>
      </c>
      <c r="J125" s="8">
        <v>13.741134000000001</v>
      </c>
      <c r="K125" s="8">
        <f t="shared" si="1"/>
        <v>3.2000465205146646</v>
      </c>
    </row>
    <row r="126" spans="1:11" ht="17" customHeight="1">
      <c r="A126" s="7">
        <v>124</v>
      </c>
      <c r="B126" s="7" t="s">
        <v>24</v>
      </c>
      <c r="C126" s="7" t="s">
        <v>34</v>
      </c>
      <c r="D126" s="9">
        <v>0.65800000000000003</v>
      </c>
      <c r="E126" s="8">
        <v>-14.873989029619052</v>
      </c>
      <c r="F126" s="8">
        <v>-3.4024412863854492</v>
      </c>
      <c r="G126" s="8">
        <f>(E126*Calibration!$D$22)+Calibration!$D$23</f>
        <v>-26.372152719111533</v>
      </c>
      <c r="H126" s="8">
        <f>(F126*Calibration!$E$22)+Calibration!$E$23</f>
        <v>-4.472727652620434</v>
      </c>
      <c r="I126" s="8">
        <v>38.641981000000001</v>
      </c>
      <c r="J126" s="8">
        <v>9.0523190000000007</v>
      </c>
      <c r="K126" s="8">
        <f t="shared" si="1"/>
        <v>4.9781215259334033</v>
      </c>
    </row>
    <row r="127" spans="1:11" ht="17" customHeight="1">
      <c r="A127" s="7">
        <v>125</v>
      </c>
      <c r="B127" s="7" t="s">
        <v>24</v>
      </c>
      <c r="C127" s="7" t="s">
        <v>34</v>
      </c>
      <c r="D127" s="9">
        <v>0.67600000000000005</v>
      </c>
      <c r="E127" s="8">
        <v>-14.850327844050344</v>
      </c>
      <c r="F127" s="8">
        <v>-3.4178963402952123</v>
      </c>
      <c r="G127" s="8">
        <f>(E127*Calibration!$D$22)+Calibration!$D$23</f>
        <v>-26.347981175935836</v>
      </c>
      <c r="H127" s="8">
        <f>(F127*Calibration!$E$22)+Calibration!$E$23</f>
        <v>-4.488425108453332</v>
      </c>
      <c r="I127" s="8">
        <v>39.043722000000002</v>
      </c>
      <c r="J127" s="8">
        <v>9.1038809999999994</v>
      </c>
      <c r="K127" s="8">
        <f t="shared" si="1"/>
        <v>5.0013886160131023</v>
      </c>
    </row>
    <row r="128" spans="1:11" ht="17" customHeight="1">
      <c r="A128" s="7">
        <v>126</v>
      </c>
      <c r="B128" s="7" t="s">
        <v>25</v>
      </c>
      <c r="C128" s="7" t="s">
        <v>34</v>
      </c>
      <c r="D128" s="9">
        <v>0.77600000000000002</v>
      </c>
      <c r="E128" s="8">
        <v>47.655633907049193</v>
      </c>
      <c r="F128" s="8">
        <v>47.879184616083535</v>
      </c>
      <c r="G128" s="8">
        <f>(E128*Calibration!$D$22)+Calibration!$D$23</f>
        <v>37.506196748417786</v>
      </c>
      <c r="H128" s="8">
        <f>(F128*Calibration!$E$22)+Calibration!$E$23</f>
        <v>47.613215388619459</v>
      </c>
      <c r="I128" s="8">
        <v>39.873821999999997</v>
      </c>
      <c r="J128" s="8">
        <v>9.5136319999999994</v>
      </c>
      <c r="K128" s="8">
        <f t="shared" si="1"/>
        <v>4.8877330596411523</v>
      </c>
    </row>
    <row r="129" spans="1:11" ht="17" customHeight="1">
      <c r="A129" s="7">
        <v>127</v>
      </c>
      <c r="B129" s="7" t="s">
        <v>25</v>
      </c>
      <c r="C129" s="7" t="s">
        <v>34</v>
      </c>
      <c r="D129" s="9">
        <v>0.84699999999999998</v>
      </c>
      <c r="E129" s="8">
        <v>47.81366531564391</v>
      </c>
      <c r="F129" s="8">
        <v>47.896440088727175</v>
      </c>
      <c r="G129" s="8">
        <f>(E129*Calibration!$D$22)+Calibration!$D$23</f>
        <v>37.667636799884008</v>
      </c>
      <c r="H129" s="8">
        <f>(F129*Calibration!$E$22)+Calibration!$E$23</f>
        <v>47.630741501519537</v>
      </c>
      <c r="I129" s="8">
        <v>39.165522000000003</v>
      </c>
      <c r="J129" s="8">
        <v>9.2630520000000001</v>
      </c>
      <c r="K129" s="8">
        <f t="shared" si="1"/>
        <v>4.9307817381171182</v>
      </c>
    </row>
    <row r="130" spans="1:11" ht="17" customHeight="1">
      <c r="A130" s="7">
        <v>128</v>
      </c>
      <c r="B130" s="7" t="s">
        <v>22</v>
      </c>
      <c r="C130" s="7" t="s">
        <v>33</v>
      </c>
      <c r="D130" s="9">
        <v>0.56000000000000005</v>
      </c>
      <c r="E130" s="8">
        <v>-7.9724844526066159</v>
      </c>
      <c r="F130" s="8">
        <v>2.7859611918461535</v>
      </c>
      <c r="G130" s="8">
        <f>(E130*Calibration!$D$22)+Calibration!$D$23</f>
        <v>-19.321786820237243</v>
      </c>
      <c r="H130" s="8">
        <f>(F130*Calibration!$E$22)+Calibration!$E$23</f>
        <v>1.8127356751310426</v>
      </c>
      <c r="I130" s="8">
        <v>44.344096999999998</v>
      </c>
      <c r="J130" s="8">
        <v>15.828944999999999</v>
      </c>
      <c r="K130" s="8">
        <f t="shared" si="1"/>
        <v>3.2670050604626284</v>
      </c>
    </row>
    <row r="131" spans="1:11" ht="17" customHeight="1">
      <c r="A131" s="7">
        <v>129</v>
      </c>
      <c r="B131" s="7" t="s">
        <v>22</v>
      </c>
      <c r="C131" s="7" t="s">
        <v>33</v>
      </c>
      <c r="D131" s="9">
        <v>0.53900000000000003</v>
      </c>
      <c r="E131" s="8">
        <v>-7.9864837953520889</v>
      </c>
      <c r="F131" s="8">
        <v>2.4589586415839637</v>
      </c>
      <c r="G131" s="8">
        <f>(E131*Calibration!$D$22)+Calibration!$D$23</f>
        <v>-19.336088120424463</v>
      </c>
      <c r="H131" s="8">
        <f>(F131*Calibration!$E$22)+Calibration!$E$23</f>
        <v>1.4806043140917162</v>
      </c>
      <c r="I131" s="8">
        <v>40.839396999999998</v>
      </c>
      <c r="J131" s="8">
        <v>14.621230000000001</v>
      </c>
      <c r="K131" s="8">
        <f t="shared" si="1"/>
        <v>3.257327110199244</v>
      </c>
    </row>
    <row r="132" spans="1:11" ht="17" customHeight="1">
      <c r="A132" s="7">
        <v>130</v>
      </c>
      <c r="B132" s="7" t="s">
        <v>23</v>
      </c>
      <c r="C132" s="7" t="s">
        <v>33</v>
      </c>
      <c r="D132" s="9">
        <v>0.50900000000000001</v>
      </c>
      <c r="E132" s="8">
        <v>-0.51369000882049809</v>
      </c>
      <c r="F132" s="8">
        <v>18.762606270788005</v>
      </c>
      <c r="G132" s="8">
        <f>(E132*Calibration!$D$22)+Calibration!$D$23</f>
        <v>-11.702110645807036</v>
      </c>
      <c r="H132" s="8">
        <f>(F132*Calibration!$E$22)+Calibration!$E$23</f>
        <v>18.03996347704452</v>
      </c>
      <c r="I132" s="8">
        <v>41.657006000000003</v>
      </c>
      <c r="J132" s="8">
        <v>14.821273</v>
      </c>
      <c r="K132" s="8">
        <f t="shared" ref="K132:K135" si="2">(14.007/12.011)*(I132/J132)</f>
        <v>3.2776947665224268</v>
      </c>
    </row>
    <row r="133" spans="1:11" ht="17" customHeight="1">
      <c r="A133" s="7">
        <v>131</v>
      </c>
      <c r="B133" s="7" t="s">
        <v>23</v>
      </c>
      <c r="C133" s="7" t="s">
        <v>33</v>
      </c>
      <c r="D133" s="9">
        <v>0.45200000000000001</v>
      </c>
      <c r="E133" s="8">
        <v>-0.45165262385238947</v>
      </c>
      <c r="F133" s="8">
        <v>18.683492961603363</v>
      </c>
      <c r="G133" s="8">
        <f>(E133*Calibration!$D$22)+Calibration!$D$23</f>
        <v>-11.638735151586349</v>
      </c>
      <c r="H133" s="8">
        <f>(F133*Calibration!$E$22)+Calibration!$E$23</f>
        <v>17.959609329852846</v>
      </c>
      <c r="I133" s="8">
        <v>42.144568999999997</v>
      </c>
      <c r="J133" s="8">
        <v>15.282038999999999</v>
      </c>
      <c r="K133" s="8">
        <f t="shared" si="2"/>
        <v>3.2160757901853594</v>
      </c>
    </row>
    <row r="134" spans="1:11" ht="17" customHeight="1">
      <c r="A134" s="7">
        <v>132</v>
      </c>
      <c r="B134" s="7" t="s">
        <v>21</v>
      </c>
      <c r="C134" s="7" t="s">
        <v>33</v>
      </c>
      <c r="D134" s="9">
        <v>0.59399999999999997</v>
      </c>
      <c r="E134" s="8">
        <v>-4.2501726159938578</v>
      </c>
      <c r="F134" s="8">
        <v>10.4834566162562</v>
      </c>
      <c r="G134" s="8">
        <f>(E134*Calibration!$D$22)+Calibration!$D$23</f>
        <v>-15.519186945820984</v>
      </c>
      <c r="H134" s="8">
        <f>(F134*Calibration!$E$22)+Calibration!$E$23</f>
        <v>9.630961037145612</v>
      </c>
      <c r="I134" s="8">
        <v>42.118403000000001</v>
      </c>
      <c r="J134" s="8">
        <v>15.494460999999999</v>
      </c>
      <c r="K134" s="8">
        <f t="shared" si="2"/>
        <v>3.1700154887932457</v>
      </c>
    </row>
    <row r="135" spans="1:11" ht="17" customHeight="1">
      <c r="A135" s="7">
        <v>133</v>
      </c>
      <c r="B135" s="7" t="s">
        <v>21</v>
      </c>
      <c r="C135" s="7" t="s">
        <v>33</v>
      </c>
      <c r="D135" s="9">
        <v>0.60599999999999998</v>
      </c>
      <c r="E135" s="8">
        <v>-4.1228240134231209</v>
      </c>
      <c r="F135" s="8">
        <v>10.501310877705501</v>
      </c>
      <c r="G135" s="8">
        <f>(E135*Calibration!$D$22)+Calibration!$D$23</f>
        <v>-15.389091510135177</v>
      </c>
      <c r="H135" s="8">
        <f>(F135*Calibration!$E$22)+Calibration!$E$23</f>
        <v>9.6490953304431848</v>
      </c>
      <c r="I135" s="8">
        <v>42.713755999999997</v>
      </c>
      <c r="J135" s="8">
        <v>15.506767</v>
      </c>
      <c r="K135" s="8">
        <f t="shared" si="2"/>
        <v>3.2122731139148462</v>
      </c>
    </row>
  </sheetData>
  <sortState ref="A3:K135">
    <sortCondition ref="A3:A135"/>
    <sortCondition ref="B3:B135"/>
  </sortState>
  <conditionalFormatting sqref="K2">
    <cfRule type="cellIs" dxfId="1" priority="1" operator="between">
      <formula>2.89</formula>
      <formula>3.61</formula>
    </cfRule>
  </conditionalFormatting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5"/>
  <sheetViews>
    <sheetView tabSelected="1" workbookViewId="0">
      <selection activeCell="D31" sqref="D31"/>
    </sheetView>
  </sheetViews>
  <sheetFormatPr baseColWidth="10" defaultRowHeight="17" customHeight="1" x14ac:dyDescent="0"/>
  <cols>
    <col min="1" max="2" width="10.83203125" style="2"/>
    <col min="3" max="3" width="19.33203125" style="2" customWidth="1"/>
    <col min="4" max="4" width="10.83203125" style="5"/>
    <col min="5" max="11" width="10.83203125" style="4"/>
    <col min="12" max="16384" width="10.83203125" style="3"/>
  </cols>
  <sheetData>
    <row r="1" spans="1:17" ht="17" customHeight="1">
      <c r="A1" s="10" t="s">
        <v>67</v>
      </c>
    </row>
    <row r="2" spans="1:17" ht="17" customHeight="1">
      <c r="A2" s="7" t="s">
        <v>36</v>
      </c>
      <c r="B2" s="7" t="s">
        <v>0</v>
      </c>
      <c r="C2" s="7" t="s">
        <v>26</v>
      </c>
      <c r="D2" s="9" t="s">
        <v>27</v>
      </c>
      <c r="E2" s="1" t="s">
        <v>28</v>
      </c>
      <c r="F2" s="1" t="s">
        <v>29</v>
      </c>
      <c r="G2" s="1" t="s">
        <v>30</v>
      </c>
      <c r="H2" s="1" t="s">
        <v>31</v>
      </c>
      <c r="I2" s="1" t="s">
        <v>1</v>
      </c>
      <c r="J2" s="1" t="s">
        <v>2</v>
      </c>
      <c r="K2" s="1" t="s">
        <v>32</v>
      </c>
    </row>
    <row r="3" spans="1:17" ht="17" customHeight="1">
      <c r="A3" s="7">
        <v>3</v>
      </c>
      <c r="B3" s="7" t="s">
        <v>24</v>
      </c>
      <c r="C3" s="7" t="s">
        <v>34</v>
      </c>
      <c r="D3" s="9">
        <v>0.68500000000000005</v>
      </c>
      <c r="E3" s="8">
        <v>-14.7939791418925</v>
      </c>
      <c r="F3" s="8">
        <v>-3.1402047130437101</v>
      </c>
      <c r="G3" s="8">
        <f>(E3*Calibration!$D$47)+Calibration!$D$48</f>
        <v>-26.273583219955889</v>
      </c>
      <c r="H3" s="8">
        <f>(F3*Calibration!$E$47)+Calibration!$E$48</f>
        <v>-4.4761901996811542</v>
      </c>
      <c r="I3" s="8">
        <v>40.820003</v>
      </c>
      <c r="J3" s="8">
        <v>9.5200010000000006</v>
      </c>
      <c r="K3" s="8">
        <f t="shared" ref="K3:K34" si="0">(14.007/12.011)*(I3/J3)</f>
        <v>5.000368376970755</v>
      </c>
      <c r="P3" s="6"/>
      <c r="Q3" s="6"/>
    </row>
    <row r="4" spans="1:17" ht="17" customHeight="1">
      <c r="A4" s="7">
        <v>4</v>
      </c>
      <c r="B4" s="7" t="s">
        <v>24</v>
      </c>
      <c r="C4" s="7" t="s">
        <v>34</v>
      </c>
      <c r="D4" s="9">
        <v>0.58799999999999997</v>
      </c>
      <c r="E4" s="8">
        <v>-14.992129771400499</v>
      </c>
      <c r="F4" s="8">
        <v>-3.34846079858489</v>
      </c>
      <c r="G4" s="8">
        <f>(E4*Calibration!$D$47)+Calibration!$D$48</f>
        <v>-26.476842311398045</v>
      </c>
      <c r="H4" s="8">
        <f>(F4*Calibration!$E$47)+Calibration!$E$48</f>
        <v>-4.692423142962622</v>
      </c>
      <c r="I4" s="8">
        <v>40.82</v>
      </c>
      <c r="J4" s="8">
        <v>9.5200010000000006</v>
      </c>
      <c r="K4" s="8">
        <f t="shared" si="0"/>
        <v>5.0003680094767802</v>
      </c>
      <c r="P4" s="6"/>
      <c r="Q4" s="6"/>
    </row>
    <row r="5" spans="1:17" ht="17" customHeight="1">
      <c r="A5" s="7">
        <v>25</v>
      </c>
      <c r="B5" s="7" t="s">
        <v>24</v>
      </c>
      <c r="C5" s="7" t="s">
        <v>34</v>
      </c>
      <c r="D5" s="9">
        <v>0.63</v>
      </c>
      <c r="E5" s="8">
        <v>-14.7896946514603</v>
      </c>
      <c r="F5" s="8">
        <v>-3.2470542728910301</v>
      </c>
      <c r="G5" s="8">
        <f>(E5*Calibration!$D$47)+Calibration!$D$48</f>
        <v>-26.269188272361205</v>
      </c>
      <c r="H5" s="8">
        <f>(F5*Calibration!$E$47)+Calibration!$E$48</f>
        <v>-4.5871324309925496</v>
      </c>
      <c r="I5" s="8">
        <v>39.850022000000003</v>
      </c>
      <c r="J5" s="8">
        <v>9.3879579999999994</v>
      </c>
      <c r="K5" s="8">
        <f t="shared" si="0"/>
        <v>4.9502073332499092</v>
      </c>
      <c r="P5" s="6"/>
      <c r="Q5" s="6"/>
    </row>
    <row r="6" spans="1:17" ht="17" customHeight="1">
      <c r="A6" s="7">
        <v>40</v>
      </c>
      <c r="B6" s="7" t="s">
        <v>24</v>
      </c>
      <c r="C6" s="7" t="s">
        <v>34</v>
      </c>
      <c r="D6" s="9">
        <v>0.63</v>
      </c>
      <c r="E6" s="8">
        <v>-14.7901571644041</v>
      </c>
      <c r="F6" s="8">
        <v>-3.24502420189914</v>
      </c>
      <c r="G6" s="8">
        <f>(E6*Calibration!$D$47)+Calibration!$D$48</f>
        <v>-26.269662709212454</v>
      </c>
      <c r="H6" s="8">
        <f>(F6*Calibration!$E$47)+Calibration!$E$48</f>
        <v>-4.5850246019487741</v>
      </c>
      <c r="I6" s="8">
        <v>39.183869000000001</v>
      </c>
      <c r="J6" s="8">
        <v>9.2066579999999991</v>
      </c>
      <c r="K6" s="8">
        <f t="shared" si="0"/>
        <v>4.96330846259848</v>
      </c>
      <c r="P6" s="6"/>
      <c r="Q6" s="6"/>
    </row>
    <row r="7" spans="1:17" ht="17" customHeight="1">
      <c r="A7" s="7">
        <v>68</v>
      </c>
      <c r="B7" s="7" t="s">
        <v>24</v>
      </c>
      <c r="C7" s="7" t="s">
        <v>34</v>
      </c>
      <c r="D7" s="9">
        <v>0.68899999999999995</v>
      </c>
      <c r="E7" s="8">
        <v>-14.9878654604383</v>
      </c>
      <c r="F7" s="8">
        <v>-3.0463686869671802</v>
      </c>
      <c r="G7" s="8">
        <f>(E7*Calibration!$D$47)+Calibration!$D$48</f>
        <v>-26.472468063514224</v>
      </c>
      <c r="H7" s="8">
        <f>(F7*Calibration!$E$47)+Calibration!$E$48</f>
        <v>-4.378759961080263</v>
      </c>
      <c r="I7" s="8">
        <v>38.099196999999997</v>
      </c>
      <c r="J7" s="8">
        <v>8.9722150000000003</v>
      </c>
      <c r="K7" s="8">
        <f t="shared" si="0"/>
        <v>4.9520168303150589</v>
      </c>
      <c r="P7" s="6"/>
      <c r="Q7" s="6"/>
    </row>
    <row r="8" spans="1:17" ht="17" customHeight="1">
      <c r="A8" s="7">
        <v>95</v>
      </c>
      <c r="B8" s="7" t="s">
        <v>24</v>
      </c>
      <c r="C8" s="7" t="s">
        <v>34</v>
      </c>
      <c r="D8" s="9">
        <v>0.68200000000000005</v>
      </c>
      <c r="E8" s="8">
        <v>-15.018690970966199</v>
      </c>
      <c r="F8" s="8">
        <v>-3.1500404829263902</v>
      </c>
      <c r="G8" s="8">
        <f>(E8*Calibration!$D$47)+Calibration!$D$48</f>
        <v>-26.50408827728139</v>
      </c>
      <c r="H8" s="8">
        <f>(F8*Calibration!$E$47)+Calibration!$E$48</f>
        <v>-4.4864027102334596</v>
      </c>
      <c r="I8" s="8">
        <v>38.753583999999996</v>
      </c>
      <c r="J8" s="8">
        <v>9.0501950000000004</v>
      </c>
      <c r="K8" s="8">
        <f t="shared" si="0"/>
        <v>4.9936706746918231</v>
      </c>
      <c r="P8" s="6"/>
      <c r="Q8" s="6"/>
    </row>
    <row r="9" spans="1:17" ht="17" customHeight="1">
      <c r="A9" s="7">
        <v>124</v>
      </c>
      <c r="B9" s="7" t="s">
        <v>24</v>
      </c>
      <c r="C9" s="7" t="s">
        <v>34</v>
      </c>
      <c r="D9" s="9">
        <v>0.65800000000000003</v>
      </c>
      <c r="E9" s="8">
        <v>-15.1187398902961</v>
      </c>
      <c r="F9" s="8">
        <v>-3.2402441286385399</v>
      </c>
      <c r="G9" s="8">
        <f>(E9*Calibration!$D$47)+Calibration!$D$48</f>
        <v>-26.606716527785856</v>
      </c>
      <c r="H9" s="8">
        <f>(F9*Calibration!$E$47)+Calibration!$E$48</f>
        <v>-4.5800614369706434</v>
      </c>
      <c r="I9" s="8">
        <v>38.787438000000002</v>
      </c>
      <c r="J9" s="8">
        <v>9.0098579999999995</v>
      </c>
      <c r="K9" s="8">
        <f t="shared" si="0"/>
        <v>5.0204091189164073</v>
      </c>
      <c r="P9" s="6"/>
      <c r="Q9" s="6"/>
    </row>
    <row r="10" spans="1:17" ht="17" customHeight="1">
      <c r="A10" s="7">
        <v>125</v>
      </c>
      <c r="B10" s="7" t="s">
        <v>24</v>
      </c>
      <c r="C10" s="7" t="s">
        <v>34</v>
      </c>
      <c r="D10" s="9">
        <v>0.67600000000000005</v>
      </c>
      <c r="E10" s="8">
        <v>-14.7685032784405</v>
      </c>
      <c r="F10" s="8">
        <v>-3.0417896340295201</v>
      </c>
      <c r="G10" s="8">
        <f>(E10*Calibration!$D$47)+Calibration!$D$48</f>
        <v>-26.247450570910992</v>
      </c>
      <c r="H10" s="8">
        <f>(F10*Calibration!$E$47)+Calibration!$E$48</f>
        <v>-4.3740055161305325</v>
      </c>
      <c r="I10" s="8">
        <v>37.941296999999999</v>
      </c>
      <c r="J10" s="8">
        <v>8.7498950000000004</v>
      </c>
      <c r="K10" s="8">
        <f t="shared" si="0"/>
        <v>5.0567943621251352</v>
      </c>
      <c r="P10" s="6"/>
      <c r="Q10" s="6"/>
    </row>
    <row r="11" spans="1:17" ht="17" customHeight="1">
      <c r="A11" s="7">
        <v>5</v>
      </c>
      <c r="B11" s="7" t="s">
        <v>25</v>
      </c>
      <c r="C11" s="7" t="s">
        <v>34</v>
      </c>
      <c r="D11" s="9">
        <v>0.66800000000000004</v>
      </c>
      <c r="E11" s="8">
        <v>47.558621103523599</v>
      </c>
      <c r="F11" s="8">
        <v>47.076868552443997</v>
      </c>
      <c r="G11" s="8">
        <f>(E11*Calibration!$D$47)+Calibration!$D$48</f>
        <v>37.686510706607216</v>
      </c>
      <c r="H11" s="8">
        <f>(F11*Calibration!$E$47)+Calibration!$E$48</f>
        <v>47.664353626253778</v>
      </c>
      <c r="I11" s="8">
        <v>40.82</v>
      </c>
      <c r="J11" s="8">
        <v>9.5200010000000006</v>
      </c>
      <c r="K11" s="8">
        <f t="shared" si="0"/>
        <v>5.0003680094767802</v>
      </c>
      <c r="P11" s="6"/>
      <c r="Q11" s="6"/>
    </row>
    <row r="12" spans="1:17" ht="17" customHeight="1">
      <c r="A12" s="7">
        <v>6</v>
      </c>
      <c r="B12" s="7" t="s">
        <v>25</v>
      </c>
      <c r="C12" s="7" t="s">
        <v>34</v>
      </c>
      <c r="D12" s="9">
        <v>0.68400000000000005</v>
      </c>
      <c r="E12" s="8">
        <v>47.474058695074298</v>
      </c>
      <c r="F12" s="8">
        <v>46.729673062401098</v>
      </c>
      <c r="G12" s="8">
        <f>(E12*Calibration!$D$47)+Calibration!$D$48</f>
        <v>37.599768220074402</v>
      </c>
      <c r="H12" s="8">
        <f>(F12*Calibration!$E$47)+Calibration!$E$48</f>
        <v>47.303859465850564</v>
      </c>
      <c r="I12" s="8">
        <v>40.82</v>
      </c>
      <c r="J12" s="8">
        <v>9.5200010000000006</v>
      </c>
      <c r="K12" s="8">
        <f t="shared" si="0"/>
        <v>5.0003680094767802</v>
      </c>
      <c r="P12" s="6"/>
      <c r="Q12" s="6"/>
    </row>
    <row r="13" spans="1:17" ht="17" customHeight="1">
      <c r="A13" s="7">
        <v>26</v>
      </c>
      <c r="B13" s="7" t="s">
        <v>25</v>
      </c>
      <c r="C13" s="7" t="s">
        <v>34</v>
      </c>
      <c r="D13" s="9">
        <v>0.57999999999999996</v>
      </c>
      <c r="E13" s="8">
        <v>47.785318635136647</v>
      </c>
      <c r="F13" s="8">
        <v>47.075779690403301</v>
      </c>
      <c r="G13" s="8">
        <f>(E13*Calibration!$D$47)+Calibration!$D$48</f>
        <v>37.919052659273518</v>
      </c>
      <c r="H13" s="8">
        <f>(F13*Calibration!$E$47)+Calibration!$E$48</f>
        <v>47.663223057400174</v>
      </c>
      <c r="I13" s="8">
        <v>41.112583999999998</v>
      </c>
      <c r="J13" s="8">
        <v>9.6440699999999993</v>
      </c>
      <c r="K13" s="8">
        <f t="shared" si="0"/>
        <v>4.9714191573174187</v>
      </c>
      <c r="P13" s="6"/>
      <c r="Q13" s="6"/>
    </row>
    <row r="14" spans="1:17" ht="17" customHeight="1">
      <c r="A14" s="7">
        <v>54</v>
      </c>
      <c r="B14" s="7" t="s">
        <v>25</v>
      </c>
      <c r="C14" s="7" t="s">
        <v>34</v>
      </c>
      <c r="D14" s="9">
        <v>0.61499999999999999</v>
      </c>
      <c r="E14" s="8">
        <v>47.372782244338403</v>
      </c>
      <c r="F14" s="8">
        <v>47.071114115403397</v>
      </c>
      <c r="G14" s="8">
        <f>(E14*Calibration!$D$47)+Calibration!$D$48</f>
        <v>37.495880791545019</v>
      </c>
      <c r="H14" s="8">
        <f>(F14*Calibration!$E$47)+Calibration!$E$48</f>
        <v>47.658378776323303</v>
      </c>
      <c r="I14" s="8">
        <v>39.265991</v>
      </c>
      <c r="J14" s="8">
        <v>9.2363949999999999</v>
      </c>
      <c r="K14" s="8">
        <f t="shared" si="0"/>
        <v>4.9576975302370156</v>
      </c>
      <c r="P14" s="6"/>
      <c r="Q14" s="6"/>
    </row>
    <row r="15" spans="1:17" ht="17" customHeight="1">
      <c r="A15" s="7">
        <v>82</v>
      </c>
      <c r="B15" s="7" t="s">
        <v>25</v>
      </c>
      <c r="C15" s="7" t="s">
        <v>34</v>
      </c>
      <c r="D15" s="9">
        <v>0.71099999999999997</v>
      </c>
      <c r="E15" s="8">
        <v>47.696276984007298</v>
      </c>
      <c r="F15" s="8">
        <v>46.847948304154698</v>
      </c>
      <c r="G15" s="8">
        <f>(E15*Calibration!$D$47)+Calibration!$D$48</f>
        <v>37.827715452048899</v>
      </c>
      <c r="H15" s="8">
        <f>(F15*Calibration!$E$47)+Calibration!$E$48</f>
        <v>47.426665018328173</v>
      </c>
      <c r="I15" s="8">
        <v>40.061528000000003</v>
      </c>
      <c r="J15" s="8">
        <v>9.2921410000000009</v>
      </c>
      <c r="K15" s="8">
        <f t="shared" si="0"/>
        <v>5.0277963727182602</v>
      </c>
      <c r="P15" s="6"/>
      <c r="Q15" s="6"/>
    </row>
    <row r="16" spans="1:17" ht="17" customHeight="1">
      <c r="A16" s="7">
        <v>109</v>
      </c>
      <c r="B16" s="7" t="s">
        <v>25</v>
      </c>
      <c r="C16" s="7" t="s">
        <v>34</v>
      </c>
      <c r="D16" s="9">
        <v>0.66</v>
      </c>
      <c r="E16" s="8">
        <v>47.694257730152302</v>
      </c>
      <c r="F16" s="8">
        <v>47.102222861954303</v>
      </c>
      <c r="G16" s="8">
        <f>(E16*Calibration!$D$47)+Calibration!$D$48</f>
        <v>37.825644140416038</v>
      </c>
      <c r="H16" s="8">
        <f>(F16*Calibration!$E$47)+Calibration!$E$48</f>
        <v>47.690679084912219</v>
      </c>
      <c r="I16" s="8">
        <v>39.330877999999998</v>
      </c>
      <c r="J16" s="8">
        <v>9.1777519999999999</v>
      </c>
      <c r="K16" s="8">
        <f t="shared" si="0"/>
        <v>4.9976206228267168</v>
      </c>
      <c r="P16" s="6"/>
      <c r="Q16" s="6"/>
    </row>
    <row r="17" spans="1:17" ht="17" customHeight="1">
      <c r="A17" s="7">
        <v>126</v>
      </c>
      <c r="B17" s="7" t="s">
        <v>25</v>
      </c>
      <c r="C17" s="7" t="s">
        <v>34</v>
      </c>
      <c r="D17" s="9">
        <v>0.77600000000000002</v>
      </c>
      <c r="E17" s="8">
        <v>47.265563390704898</v>
      </c>
      <c r="F17" s="8">
        <v>47.087918461608297</v>
      </c>
      <c r="G17" s="8">
        <f>(E17*Calibration!$D$47)+Calibration!$D$48</f>
        <v>37.385897760811645</v>
      </c>
      <c r="H17" s="8">
        <f>(F17*Calibration!$E$47)+Calibration!$E$48</f>
        <v>47.675826781409754</v>
      </c>
      <c r="I17" s="8">
        <v>40.274715999999998</v>
      </c>
      <c r="J17" s="8">
        <v>9.3886730000000007</v>
      </c>
      <c r="K17" s="8">
        <f t="shared" si="0"/>
        <v>5.0025822189966958</v>
      </c>
      <c r="P17" s="6"/>
      <c r="Q17" s="6"/>
    </row>
    <row r="18" spans="1:17" ht="17" customHeight="1">
      <c r="A18" s="7">
        <v>127</v>
      </c>
      <c r="B18" s="7" t="s">
        <v>25</v>
      </c>
      <c r="C18" s="7" t="s">
        <v>34</v>
      </c>
      <c r="D18" s="9">
        <v>0.84699999999999998</v>
      </c>
      <c r="E18" s="8">
        <v>47.181366531564301</v>
      </c>
      <c r="F18" s="8">
        <v>46.896440088727203</v>
      </c>
      <c r="G18" s="8">
        <f>(E18*Calibration!$D$47)+Calibration!$D$48</f>
        <v>37.299530247704602</v>
      </c>
      <c r="H18" s="8">
        <f>(F18*Calibration!$E$47)+Calibration!$E$48</f>
        <v>47.477014189522066</v>
      </c>
      <c r="I18" s="8">
        <v>40.165522000000003</v>
      </c>
      <c r="J18" s="8">
        <v>9.3263052000000002</v>
      </c>
      <c r="K18" s="8">
        <f t="shared" si="0"/>
        <v>5.0223821370952511</v>
      </c>
      <c r="P18" s="6"/>
      <c r="Q18" s="6"/>
    </row>
    <row r="19" spans="1:17" ht="17" customHeight="1">
      <c r="A19" s="7">
        <v>9</v>
      </c>
      <c r="B19" s="7" t="s">
        <v>22</v>
      </c>
      <c r="C19" s="7" t="s">
        <v>33</v>
      </c>
      <c r="D19" s="9">
        <v>0.503</v>
      </c>
      <c r="E19" s="8">
        <v>-7.8478997934635304</v>
      </c>
      <c r="F19" s="8">
        <v>2.9747560097922099</v>
      </c>
      <c r="G19" s="8">
        <f>(E19*Calibration!$D$47)+Calibration!$D$48</f>
        <v>-19.148429083668876</v>
      </c>
      <c r="H19" s="8">
        <f>(F19*Calibration!$E$47)+Calibration!$E$48</f>
        <v>1.8729925947295651</v>
      </c>
      <c r="I19" s="8">
        <v>40.779874999999997</v>
      </c>
      <c r="J19" s="8">
        <v>14.420855</v>
      </c>
      <c r="K19" s="8">
        <f t="shared" si="0"/>
        <v>3.2977736367179267</v>
      </c>
      <c r="P19" s="6"/>
      <c r="Q19" s="6"/>
    </row>
    <row r="20" spans="1:17" ht="17" customHeight="1">
      <c r="A20" s="7">
        <v>10</v>
      </c>
      <c r="B20" s="7" t="s">
        <v>22</v>
      </c>
      <c r="C20" s="7" t="s">
        <v>33</v>
      </c>
      <c r="D20" s="9">
        <v>0.52200000000000002</v>
      </c>
      <c r="E20" s="8">
        <v>-7.8688953630867502</v>
      </c>
      <c r="F20" s="8">
        <v>2.8707325960133101</v>
      </c>
      <c r="G20" s="8">
        <f>(E20*Calibration!$D$47)+Calibration!$D$48</f>
        <v>-19.169965933773881</v>
      </c>
      <c r="H20" s="8">
        <f>(F20*Calibration!$E$47)+Calibration!$E$48</f>
        <v>1.7649847596972976</v>
      </c>
      <c r="I20" s="8">
        <v>40.575172000000002</v>
      </c>
      <c r="J20" s="8">
        <v>14.425658</v>
      </c>
      <c r="K20" s="8">
        <f t="shared" si="0"/>
        <v>3.2801273043167609</v>
      </c>
      <c r="P20" s="6"/>
      <c r="Q20" s="6"/>
    </row>
    <row r="21" spans="1:17" ht="17" customHeight="1">
      <c r="A21" s="7">
        <v>39</v>
      </c>
      <c r="B21" s="7" t="s">
        <v>22</v>
      </c>
      <c r="C21" s="7" t="s">
        <v>33</v>
      </c>
      <c r="D21" s="9">
        <v>0.497</v>
      </c>
      <c r="E21" s="8">
        <v>-8.0197710365859507</v>
      </c>
      <c r="F21" s="8">
        <v>3.0757664390633002</v>
      </c>
      <c r="G21" s="8">
        <f>(E21*Calibration!$D$47)+Calibration!$D$48</f>
        <v>-19.324731287748861</v>
      </c>
      <c r="H21" s="8">
        <f>(F21*Calibration!$E$47)+Calibration!$E$48</f>
        <v>1.9778720385482358</v>
      </c>
      <c r="I21" s="8">
        <v>40.723581000000003</v>
      </c>
      <c r="J21" s="8">
        <v>14.570683000000001</v>
      </c>
      <c r="K21" s="8">
        <f t="shared" si="0"/>
        <v>3.2593576049026471</v>
      </c>
      <c r="P21" s="6"/>
      <c r="Q21" s="6"/>
    </row>
    <row r="22" spans="1:17" ht="17" customHeight="1">
      <c r="A22" s="7">
        <v>67</v>
      </c>
      <c r="B22" s="7" t="s">
        <v>22</v>
      </c>
      <c r="C22" s="7" t="s">
        <v>33</v>
      </c>
      <c r="D22" s="9">
        <v>0.48699999999999999</v>
      </c>
      <c r="E22" s="8">
        <v>-7.81023742353588</v>
      </c>
      <c r="F22" s="8">
        <v>2.9382296605143798</v>
      </c>
      <c r="G22" s="8">
        <f>(E22*Calibration!$D$47)+Calibration!$D$48</f>
        <v>-19.109795751480831</v>
      </c>
      <c r="H22" s="8">
        <f>(F22*Calibration!$E$47)+Calibration!$E$48</f>
        <v>1.8350671723288339</v>
      </c>
      <c r="I22" s="8">
        <v>41.233663</v>
      </c>
      <c r="J22" s="8">
        <v>14.563164</v>
      </c>
      <c r="K22" s="8">
        <f t="shared" si="0"/>
        <v>3.3018864844136839</v>
      </c>
      <c r="P22" s="6"/>
      <c r="Q22" s="6"/>
    </row>
    <row r="23" spans="1:17" ht="17" customHeight="1">
      <c r="A23" s="7">
        <v>128</v>
      </c>
      <c r="B23" s="7" t="s">
        <v>22</v>
      </c>
      <c r="C23" s="7" t="s">
        <v>33</v>
      </c>
      <c r="D23" s="9">
        <v>0.49399999999999999</v>
      </c>
      <c r="E23" s="8">
        <v>-7.8972484452606597</v>
      </c>
      <c r="F23" s="8">
        <v>2.3785961191846101</v>
      </c>
      <c r="G23" s="8">
        <f>(E23*Calibration!$D$47)+Calibration!$D$48</f>
        <v>-19.199049978253392</v>
      </c>
      <c r="H23" s="8">
        <f>(F23*Calibration!$E$47)+Calibration!$E$48</f>
        <v>1.2539979205645726</v>
      </c>
      <c r="I23" s="8">
        <v>41.163933999999998</v>
      </c>
      <c r="J23" s="8">
        <v>14.646375000000001</v>
      </c>
      <c r="K23" s="8">
        <f t="shared" si="0"/>
        <v>3.2775753554649989</v>
      </c>
      <c r="P23" s="6"/>
      <c r="Q23" s="6"/>
    </row>
    <row r="24" spans="1:17" ht="17" customHeight="1">
      <c r="A24" s="7">
        <v>129</v>
      </c>
      <c r="B24" s="7" t="s">
        <v>22</v>
      </c>
      <c r="C24" s="7" t="s">
        <v>33</v>
      </c>
      <c r="D24" s="9">
        <v>0.48</v>
      </c>
      <c r="E24" s="8">
        <v>-7.9286483795351996</v>
      </c>
      <c r="F24" s="8">
        <v>2.8458958641583898</v>
      </c>
      <c r="G24" s="8">
        <f>(E24*Calibration!$D$47)+Calibration!$D$48</f>
        <v>-19.231259424813484</v>
      </c>
      <c r="H24" s="8">
        <f>(F24*Calibration!$E$47)+Calibration!$E$48</f>
        <v>1.7391967035330516</v>
      </c>
      <c r="I24" s="8">
        <v>40.838006</v>
      </c>
      <c r="J24" s="8">
        <v>14.705629999999999</v>
      </c>
      <c r="K24" s="8">
        <f t="shared" si="0"/>
        <v>3.2385220290246974</v>
      </c>
      <c r="P24" s="6"/>
      <c r="Q24" s="6"/>
    </row>
    <row r="25" spans="1:17" ht="17" customHeight="1">
      <c r="A25" s="7">
        <v>7</v>
      </c>
      <c r="B25" s="7" t="s">
        <v>23</v>
      </c>
      <c r="C25" s="7" t="s">
        <v>33</v>
      </c>
      <c r="D25" s="9">
        <v>0.496</v>
      </c>
      <c r="E25" s="8">
        <v>-0.137781558450847</v>
      </c>
      <c r="F25" s="8">
        <v>18.576885736864</v>
      </c>
      <c r="G25" s="8">
        <f>(E25*Calibration!$D$47)+Calibration!$D$48</f>
        <v>-11.2395386034748</v>
      </c>
      <c r="H25" s="8">
        <f>(F25*Calibration!$E$47)+Calibration!$E$48</f>
        <v>18.072732561881317</v>
      </c>
      <c r="I25" s="8">
        <v>40.940806000000002</v>
      </c>
      <c r="J25" s="8">
        <v>14.550442</v>
      </c>
      <c r="K25" s="8">
        <f t="shared" si="0"/>
        <v>3.2813017029010862</v>
      </c>
    </row>
    <row r="26" spans="1:17" ht="17" customHeight="1">
      <c r="A26" s="7">
        <v>8</v>
      </c>
      <c r="B26" s="7" t="s">
        <v>23</v>
      </c>
      <c r="C26" s="7" t="s">
        <v>33</v>
      </c>
      <c r="D26" s="9">
        <v>0.45800000000000002</v>
      </c>
      <c r="E26" s="8">
        <v>-0.43911635415158901</v>
      </c>
      <c r="F26" s="8">
        <v>18.476472802240401</v>
      </c>
      <c r="G26" s="8">
        <f>(E26*Calibration!$D$47)+Calibration!$D$48</f>
        <v>-11.548642021143065</v>
      </c>
      <c r="H26" s="8">
        <f>(F26*Calibration!$E$47)+Calibration!$E$48</f>
        <v>17.968473498619048</v>
      </c>
      <c r="I26" s="8">
        <v>40.907212999999999</v>
      </c>
      <c r="J26" s="8">
        <v>14.564631</v>
      </c>
      <c r="K26" s="8">
        <f t="shared" si="0"/>
        <v>3.2754152572904398</v>
      </c>
    </row>
    <row r="27" spans="1:17" ht="17" customHeight="1">
      <c r="A27" s="7">
        <v>53</v>
      </c>
      <c r="B27" s="7" t="s">
        <v>23</v>
      </c>
      <c r="C27" s="7" t="s">
        <v>33</v>
      </c>
      <c r="D27" s="9">
        <v>0.55800000000000005</v>
      </c>
      <c r="E27" s="8">
        <v>-0.246672509493475</v>
      </c>
      <c r="F27" s="8">
        <v>18.1820947940572</v>
      </c>
      <c r="G27" s="8">
        <f>(E27*Calibration!$D$47)+Calibration!$D$48</f>
        <v>-11.351236839458974</v>
      </c>
      <c r="H27" s="8">
        <f>(F27*Calibration!$E$47)+Calibration!$E$48</f>
        <v>17.662819894397224</v>
      </c>
      <c r="I27" s="8">
        <v>40.986834000000002</v>
      </c>
      <c r="J27" s="8">
        <v>14.695906000000001</v>
      </c>
      <c r="K27" s="8">
        <f t="shared" si="0"/>
        <v>3.2524750152638409</v>
      </c>
    </row>
    <row r="28" spans="1:17" ht="17" customHeight="1">
      <c r="A28" s="7">
        <v>81</v>
      </c>
      <c r="B28" s="7" t="s">
        <v>23</v>
      </c>
      <c r="C28" s="7" t="s">
        <v>33</v>
      </c>
      <c r="D28" s="9">
        <v>0.56499999999999995</v>
      </c>
      <c r="E28" s="8">
        <v>-0.14458330488644999</v>
      </c>
      <c r="F28" s="8">
        <v>18.377298344173699</v>
      </c>
      <c r="G28" s="8">
        <f>(E28*Calibration!$D$47)+Calibration!$D$48</f>
        <v>-11.246515703694737</v>
      </c>
      <c r="H28" s="8">
        <f>(F28*Calibration!$E$47)+Calibration!$E$48</f>
        <v>17.865500349429286</v>
      </c>
      <c r="I28" s="8">
        <v>40.730302999999999</v>
      </c>
      <c r="J28" s="8">
        <v>14.447018999999999</v>
      </c>
      <c r="K28" s="8">
        <f t="shared" si="0"/>
        <v>3.2877997539397406</v>
      </c>
    </row>
    <row r="29" spans="1:17" ht="17" customHeight="1">
      <c r="A29" s="7">
        <v>130</v>
      </c>
      <c r="B29" s="7" t="s">
        <v>23</v>
      </c>
      <c r="C29" s="7" t="s">
        <v>33</v>
      </c>
      <c r="D29" s="9">
        <v>0.52200000000000002</v>
      </c>
      <c r="E29" s="8">
        <v>-0.65136900088204897</v>
      </c>
      <c r="F29" s="8">
        <v>19.001762606270699</v>
      </c>
      <c r="G29" s="8">
        <f>(E29*Calibration!$D$47)+Calibration!$D$48</f>
        <v>-11.766366689683089</v>
      </c>
      <c r="H29" s="8">
        <f>(F29*Calibration!$E$47)+Calibration!$E$48</f>
        <v>18.513883540808461</v>
      </c>
      <c r="I29" s="8">
        <v>41.756211999999998</v>
      </c>
      <c r="J29" s="8">
        <v>14.795741</v>
      </c>
      <c r="K29" s="8">
        <f t="shared" si="0"/>
        <v>3.2911701480622346</v>
      </c>
    </row>
    <row r="30" spans="1:17" ht="17" customHeight="1">
      <c r="A30" s="7">
        <v>131</v>
      </c>
      <c r="B30" s="7" t="s">
        <v>23</v>
      </c>
      <c r="C30" s="7" t="s">
        <v>33</v>
      </c>
      <c r="D30" s="9">
        <v>0.54900000000000004</v>
      </c>
      <c r="E30" s="8">
        <v>-0.40516526238523798</v>
      </c>
      <c r="F30" s="8">
        <v>18.468349296160302</v>
      </c>
      <c r="G30" s="8">
        <f>(E30*Calibration!$D$47)+Calibration!$D$48</f>
        <v>-11.513815646465213</v>
      </c>
      <c r="H30" s="8">
        <f>(F30*Calibration!$E$47)+Calibration!$E$48</f>
        <v>17.960038836914443</v>
      </c>
      <c r="I30" s="8">
        <v>41.179583999999998</v>
      </c>
      <c r="J30" s="8">
        <v>14.619811</v>
      </c>
      <c r="K30" s="8">
        <f t="shared" si="0"/>
        <v>3.2847790220790407</v>
      </c>
    </row>
    <row r="31" spans="1:17" ht="17" customHeight="1">
      <c r="A31" s="7">
        <v>1</v>
      </c>
      <c r="B31" s="7" t="s">
        <v>21</v>
      </c>
      <c r="C31" s="7" t="s">
        <v>33</v>
      </c>
      <c r="D31" s="9">
        <v>0.52400000000000002</v>
      </c>
      <c r="E31" s="8">
        <v>-3.9869745226634499</v>
      </c>
      <c r="F31" s="8">
        <v>10.144818476313</v>
      </c>
      <c r="G31" s="8">
        <f>(E31*Calibration!$D$47)+Calibration!$D$48</f>
        <v>-15.187966456739879</v>
      </c>
      <c r="H31" s="8">
        <f>(F31*Calibration!$E$47)+Calibration!$E$48</f>
        <v>9.3176908210447991</v>
      </c>
      <c r="I31" s="8">
        <v>41.080603000000004</v>
      </c>
      <c r="J31" s="8">
        <v>14.566998</v>
      </c>
      <c r="K31" s="8">
        <f t="shared" si="0"/>
        <v>3.2887640073764852</v>
      </c>
    </row>
    <row r="32" spans="1:17" ht="17" customHeight="1">
      <c r="A32" s="7">
        <v>2</v>
      </c>
      <c r="B32" s="7" t="s">
        <v>21</v>
      </c>
      <c r="C32" s="7" t="s">
        <v>33</v>
      </c>
      <c r="D32" s="9">
        <v>0.496</v>
      </c>
      <c r="E32" s="8">
        <v>-4.0819745226634501</v>
      </c>
      <c r="F32" s="8">
        <v>10.744818476313</v>
      </c>
      <c r="G32" s="8">
        <f>(E32*Calibration!$D$47)+Calibration!$D$48</f>
        <v>-15.285415623239881</v>
      </c>
      <c r="H32" s="8">
        <f>(F32*Calibration!$E$47)+Calibration!$E$48</f>
        <v>9.9406726927713098</v>
      </c>
      <c r="I32" s="8">
        <v>41.404972000000001</v>
      </c>
      <c r="J32" s="8">
        <v>14.578082999999999</v>
      </c>
      <c r="K32" s="8">
        <f t="shared" si="0"/>
        <v>3.3122113300464329</v>
      </c>
    </row>
    <row r="33" spans="1:11" ht="17" customHeight="1">
      <c r="A33" s="7">
        <v>11</v>
      </c>
      <c r="B33" s="7" t="s">
        <v>21</v>
      </c>
      <c r="C33" s="7" t="s">
        <v>33</v>
      </c>
      <c r="D33" s="9">
        <v>0.45800000000000002</v>
      </c>
      <c r="E33" s="8">
        <v>-4.1200604895415598</v>
      </c>
      <c r="F33" s="8">
        <v>10.2637169079212</v>
      </c>
      <c r="G33" s="8">
        <f>(E33*Calibration!$D$47)+Calibration!$D$48</f>
        <v>-15.324483473004285</v>
      </c>
      <c r="H33" s="8">
        <f>(F33*Calibration!$E$47)+Calibration!$E$48</f>
        <v>9.4411434334925026</v>
      </c>
      <c r="I33" s="8">
        <v>41.198574999999998</v>
      </c>
      <c r="J33" s="8">
        <v>14.67313</v>
      </c>
      <c r="K33" s="8">
        <f t="shared" si="0"/>
        <v>3.2743521949949077</v>
      </c>
    </row>
    <row r="34" spans="1:11" ht="17" customHeight="1">
      <c r="A34" s="7">
        <v>12</v>
      </c>
      <c r="B34" s="7" t="s">
        <v>21</v>
      </c>
      <c r="C34" s="7" t="s">
        <v>33</v>
      </c>
      <c r="D34" s="9">
        <v>0.499</v>
      </c>
      <c r="E34" s="8">
        <v>-4.0300842522756897</v>
      </c>
      <c r="F34" s="8">
        <v>10.7577571563384</v>
      </c>
      <c r="G34" s="8">
        <f>(E34*Calibration!$D$47)+Calibration!$D$48</f>
        <v>-15.232187585358336</v>
      </c>
      <c r="H34" s="8">
        <f>(F34*Calibration!$E$47)+Calibration!$E$48</f>
        <v>9.9541069646044669</v>
      </c>
      <c r="I34" s="8">
        <v>43.098716000000003</v>
      </c>
      <c r="J34" s="8">
        <v>15.908524999999999</v>
      </c>
      <c r="K34" s="8">
        <f t="shared" si="0"/>
        <v>3.1593691907886146</v>
      </c>
    </row>
    <row r="35" spans="1:11" ht="17" customHeight="1">
      <c r="A35" s="7">
        <v>96</v>
      </c>
      <c r="B35" s="7" t="s">
        <v>21</v>
      </c>
      <c r="C35" s="7" t="s">
        <v>33</v>
      </c>
      <c r="D35" s="9">
        <v>0.56499999999999995</v>
      </c>
      <c r="E35" s="8">
        <v>-4.0182001973111099</v>
      </c>
      <c r="F35" s="8">
        <v>10.056596953407499</v>
      </c>
      <c r="G35" s="8">
        <f>(E35*Calibration!$D$47)+Calibration!$D$48</f>
        <v>-15.219997151137928</v>
      </c>
      <c r="H35" s="8">
        <f>(F35*Calibration!$E$47)+Calibration!$E$48</f>
        <v>9.2260901386010783</v>
      </c>
      <c r="I35" s="8">
        <v>42.888956</v>
      </c>
      <c r="J35" s="8">
        <v>15.601369999999999</v>
      </c>
      <c r="K35" s="8">
        <f t="shared" ref="K35:K66" si="1">(14.007/12.011)*(I35/J35)</f>
        <v>3.205890612758576</v>
      </c>
    </row>
    <row r="36" spans="1:11" ht="17" customHeight="1">
      <c r="A36" s="7">
        <v>110</v>
      </c>
      <c r="B36" s="7" t="s">
        <v>21</v>
      </c>
      <c r="C36" s="7" t="s">
        <v>33</v>
      </c>
      <c r="D36" s="9">
        <v>0.52200000000000002</v>
      </c>
      <c r="E36" s="8">
        <v>-3.9817131802671799</v>
      </c>
      <c r="F36" s="8">
        <v>10.6400500379342</v>
      </c>
      <c r="G36" s="8">
        <f>(E36*Calibration!$D$47)+Calibration!$D$48</f>
        <v>-15.182569473253695</v>
      </c>
      <c r="H36" s="8">
        <f>(F36*Calibration!$E$47)+Calibration!$E$48</f>
        <v>9.8318912963728291</v>
      </c>
      <c r="I36" s="8">
        <v>43.118277999999997</v>
      </c>
      <c r="J36" s="8">
        <v>15.834538999999999</v>
      </c>
      <c r="K36" s="8">
        <f t="shared" si="1"/>
        <v>3.175571867840743</v>
      </c>
    </row>
    <row r="37" spans="1:11" ht="17" customHeight="1">
      <c r="A37" s="7">
        <v>132</v>
      </c>
      <c r="B37" s="7" t="s">
        <v>21</v>
      </c>
      <c r="C37" s="7" t="s">
        <v>33</v>
      </c>
      <c r="D37" s="9">
        <v>0.54900000000000004</v>
      </c>
      <c r="E37" s="8">
        <v>-4.0425017261599301</v>
      </c>
      <c r="F37" s="8">
        <v>10.348345661625601</v>
      </c>
      <c r="G37" s="8">
        <f>(E37*Calibration!$D$47)+Calibration!$D$48</f>
        <v>-15.244925190411543</v>
      </c>
      <c r="H37" s="8">
        <f>(F37*Calibration!$E$47)+Calibration!$E$48</f>
        <v>9.5290137324669182</v>
      </c>
      <c r="I37" s="8">
        <v>42.118403000000001</v>
      </c>
      <c r="J37" s="8">
        <v>15.494460999999999</v>
      </c>
      <c r="K37" s="8">
        <f t="shared" si="1"/>
        <v>3.1700154887932457</v>
      </c>
    </row>
    <row r="38" spans="1:11" ht="17" customHeight="1">
      <c r="A38" s="7">
        <v>133</v>
      </c>
      <c r="B38" s="7" t="s">
        <v>21</v>
      </c>
      <c r="C38" s="7" t="s">
        <v>33</v>
      </c>
      <c r="D38" s="9">
        <v>0.51400000000000001</v>
      </c>
      <c r="E38" s="8">
        <v>-4.0122824013423104</v>
      </c>
      <c r="F38" s="8">
        <v>10.7501310877705</v>
      </c>
      <c r="G38" s="8">
        <f>(E38*Calibration!$D$47)+Calibration!$D$48</f>
        <v>-15.213926790246596</v>
      </c>
      <c r="H38" s="8">
        <f>(F38*Calibration!$E$47)+Calibration!$E$48</f>
        <v>9.9461887938205589</v>
      </c>
      <c r="I38" s="8">
        <v>42.713755999999997</v>
      </c>
      <c r="J38" s="8">
        <v>15.506767</v>
      </c>
      <c r="K38" s="8">
        <f t="shared" si="1"/>
        <v>3.2122731139148462</v>
      </c>
    </row>
    <row r="39" spans="1:11" ht="17" customHeight="1">
      <c r="A39" s="7">
        <v>15</v>
      </c>
      <c r="B39" s="7">
        <v>1100</v>
      </c>
      <c r="C39" s="7" t="s">
        <v>35</v>
      </c>
      <c r="D39" s="9">
        <v>0.45300000000000001</v>
      </c>
      <c r="E39" s="8">
        <v>-0.93639685799598749</v>
      </c>
      <c r="F39" s="8">
        <v>14.857727182410001</v>
      </c>
      <c r="G39" s="8">
        <f>(E39*Calibration!$D$47)+Calibration!$D$48</f>
        <v>-12.058742764472925</v>
      </c>
      <c r="H39" s="8">
        <f>(F39*Calibration!$E$47)+Calibration!$E$48</f>
        <v>14.211118632712276</v>
      </c>
      <c r="I39" s="8">
        <v>44.025008999999997</v>
      </c>
      <c r="J39" s="8">
        <v>14.243023000000001</v>
      </c>
      <c r="K39" s="8">
        <f t="shared" si="1"/>
        <v>3.6046511371650181</v>
      </c>
    </row>
    <row r="40" spans="1:11" ht="17" customHeight="1">
      <c r="A40" s="7">
        <v>16</v>
      </c>
      <c r="B40" s="7">
        <v>1101</v>
      </c>
      <c r="C40" s="7" t="s">
        <v>35</v>
      </c>
      <c r="D40" s="9">
        <v>0.51600000000000001</v>
      </c>
      <c r="E40" s="8">
        <v>-9.6079362894820175</v>
      </c>
      <c r="F40" s="8">
        <v>10.432293501698112</v>
      </c>
      <c r="G40" s="8">
        <f>(E40*Calibration!$D$47)+Calibration!$D$48</f>
        <v>-20.953840552580267</v>
      </c>
      <c r="H40" s="8">
        <f>(F40*Calibration!$E$47)+Calibration!$E$48</f>
        <v>9.6161770366932036</v>
      </c>
      <c r="I40" s="8">
        <v>37.599080999999998</v>
      </c>
      <c r="J40" s="8">
        <v>13.801873000000001</v>
      </c>
      <c r="K40" s="8">
        <f t="shared" si="1"/>
        <v>3.1769118515895984</v>
      </c>
    </row>
    <row r="41" spans="1:11" ht="17" customHeight="1">
      <c r="A41" s="7">
        <v>17</v>
      </c>
      <c r="B41" s="7">
        <v>1103</v>
      </c>
      <c r="C41" s="7" t="s">
        <v>35</v>
      </c>
      <c r="D41" s="9">
        <v>0.48699999999999999</v>
      </c>
      <c r="E41" s="8">
        <v>-7.6401041000000003</v>
      </c>
      <c r="F41" s="8">
        <v>7.5640397528978633</v>
      </c>
      <c r="G41" s="8">
        <f>(E41*Calibration!$D$47)+Calibration!$D$48</f>
        <v>-18.935276271770871</v>
      </c>
      <c r="H41" s="8">
        <f>(F41*Calibration!$E$47)+Calibration!$E$48</f>
        <v>6.6380602216695941</v>
      </c>
      <c r="I41" s="8">
        <v>37.619433999999998</v>
      </c>
      <c r="J41" s="8">
        <v>14.621464</v>
      </c>
      <c r="K41" s="8">
        <f t="shared" si="1"/>
        <v>3.0004566703951627</v>
      </c>
    </row>
    <row r="42" spans="1:11" ht="17" customHeight="1">
      <c r="A42" s="7">
        <v>18</v>
      </c>
      <c r="B42" s="7">
        <v>1105</v>
      </c>
      <c r="C42" s="7" t="s">
        <v>35</v>
      </c>
      <c r="D42" s="9">
        <v>0.503</v>
      </c>
      <c r="E42" s="8">
        <v>-8.1964079051465752</v>
      </c>
      <c r="F42" s="8">
        <v>4.4875309323954324</v>
      </c>
      <c r="G42" s="8">
        <f>(E42*Calibration!$D$47)+Calibration!$D$48</f>
        <v>-19.505921978426791</v>
      </c>
      <c r="H42" s="8">
        <f>(F42*Calibration!$E$47)+Calibration!$E$48</f>
        <v>3.4437115160367093</v>
      </c>
      <c r="I42" s="8">
        <v>37.706212000000001</v>
      </c>
      <c r="J42" s="8">
        <v>13.741134000000001</v>
      </c>
      <c r="K42" s="8">
        <f t="shared" si="1"/>
        <v>3.2000465205146646</v>
      </c>
    </row>
    <row r="43" spans="1:11" ht="17" customHeight="1">
      <c r="A43" s="7">
        <v>19</v>
      </c>
      <c r="B43" s="7">
        <v>1106</v>
      </c>
      <c r="C43" s="7" t="s">
        <v>35</v>
      </c>
      <c r="D43" s="9">
        <v>0.498</v>
      </c>
      <c r="E43" s="8">
        <v>-8.0180301847413364</v>
      </c>
      <c r="F43" s="8">
        <v>10.979073920012519</v>
      </c>
      <c r="G43" s="8">
        <f>(E43*Calibration!$D$47)+Calibration!$D$48</f>
        <v>-19.322945555525099</v>
      </c>
      <c r="H43" s="8">
        <f>(F43*Calibration!$E$47)+Calibration!$E$48</f>
        <v>10.183900850734728</v>
      </c>
      <c r="I43" s="8">
        <v>37.9726</v>
      </c>
      <c r="J43" s="8">
        <v>13.914427999999999</v>
      </c>
      <c r="K43" s="8">
        <f t="shared" si="1"/>
        <v>3.1825185102149636</v>
      </c>
    </row>
    <row r="44" spans="1:11" ht="17" customHeight="1">
      <c r="A44" s="7">
        <v>20</v>
      </c>
      <c r="B44" s="7">
        <v>1107</v>
      </c>
      <c r="C44" s="7" t="s">
        <v>35</v>
      </c>
      <c r="D44" s="9">
        <v>0.51</v>
      </c>
      <c r="E44" s="8">
        <v>-7.0249876361150001</v>
      </c>
      <c r="F44" s="8">
        <v>11.283317085495073</v>
      </c>
      <c r="G44" s="8">
        <f>(E44*Calibration!$D$47)+Calibration!$D$48</f>
        <v>-18.304301674865393</v>
      </c>
      <c r="H44" s="8">
        <f>(F44*Calibration!$E$47)+Calibration!$E$48</f>
        <v>10.499797478555264</v>
      </c>
      <c r="I44" s="8">
        <v>43.308297000000003</v>
      </c>
      <c r="J44" s="8">
        <v>15.737847</v>
      </c>
      <c r="K44" s="8">
        <f t="shared" si="1"/>
        <v>3.2091627994736815</v>
      </c>
    </row>
    <row r="45" spans="1:11" ht="17" customHeight="1">
      <c r="A45" s="7">
        <v>21</v>
      </c>
      <c r="B45" s="7">
        <v>1109</v>
      </c>
      <c r="C45" s="7" t="s">
        <v>35</v>
      </c>
      <c r="D45" s="9">
        <v>0.48</v>
      </c>
      <c r="E45" s="8">
        <v>-6.0828119248999997</v>
      </c>
      <c r="F45" s="8">
        <v>3.3459034314481428</v>
      </c>
      <c r="G45" s="8">
        <f>(E45*Calibration!$D$47)+Calibration!$D$48</f>
        <v>-17.337836014292272</v>
      </c>
      <c r="H45" s="8">
        <f>(F45*Calibration!$E$47)+Calibration!$E$48</f>
        <v>2.2583561204457028</v>
      </c>
      <c r="I45" s="8">
        <v>43.297556</v>
      </c>
      <c r="J45" s="8">
        <v>16.027933999999998</v>
      </c>
      <c r="K45" s="8">
        <f t="shared" si="1"/>
        <v>3.1502991705655536</v>
      </c>
    </row>
    <row r="46" spans="1:11" ht="17" customHeight="1">
      <c r="A46" s="7">
        <v>22</v>
      </c>
      <c r="B46" s="7">
        <v>1110</v>
      </c>
      <c r="C46" s="7" t="s">
        <v>35</v>
      </c>
      <c r="D46" s="9">
        <v>0.49399999999999999</v>
      </c>
      <c r="E46" s="8">
        <v>-0.13193918571740998</v>
      </c>
      <c r="F46" s="8">
        <v>16.7493581738591</v>
      </c>
      <c r="G46" s="8">
        <f>(E46*Calibration!$D$47)+Calibration!$D$48</f>
        <v>-11.233545610282635</v>
      </c>
      <c r="H46" s="8">
        <f>(F46*Calibration!$E$47)+Calibration!$E$48</f>
        <v>16.175204992160342</v>
      </c>
      <c r="I46" s="8">
        <v>43.744131000000003</v>
      </c>
      <c r="J46" s="8">
        <v>15.905358</v>
      </c>
      <c r="K46" s="8">
        <f t="shared" si="1"/>
        <v>3.2073201034826795</v>
      </c>
    </row>
    <row r="47" spans="1:11" ht="17" customHeight="1">
      <c r="A47" s="7">
        <v>23</v>
      </c>
      <c r="B47" s="7">
        <v>1111</v>
      </c>
      <c r="C47" s="7" t="s">
        <v>35</v>
      </c>
      <c r="D47" s="9">
        <v>0.51</v>
      </c>
      <c r="E47" s="8">
        <v>-9.7586950699999999</v>
      </c>
      <c r="F47" s="8">
        <v>12.29562886348636</v>
      </c>
      <c r="G47" s="8">
        <f>(E47*Calibration!$D$47)+Calibration!$D$48</f>
        <v>-21.108485999991153</v>
      </c>
      <c r="H47" s="8">
        <f>(F47*Calibration!$E$47)+Calibration!$E$48</f>
        <v>11.550883955594941</v>
      </c>
      <c r="I47" s="8">
        <v>44.057693999999998</v>
      </c>
      <c r="J47" s="8">
        <v>15.581488999999999</v>
      </c>
      <c r="K47" s="8">
        <f t="shared" si="1"/>
        <v>3.2974541572777163</v>
      </c>
    </row>
    <row r="48" spans="1:11" ht="17" customHeight="1">
      <c r="A48" s="7">
        <v>24</v>
      </c>
      <c r="B48" s="7">
        <v>1113</v>
      </c>
      <c r="C48" s="7" t="s">
        <v>35</v>
      </c>
      <c r="D48" s="9">
        <v>0.48699999999999999</v>
      </c>
      <c r="E48" s="8">
        <v>-10.389605859896101</v>
      </c>
      <c r="F48" s="8">
        <v>8.7197292337496943</v>
      </c>
      <c r="G48" s="8">
        <f>(E48*Calibration!$D$47)+Calibration!$D$48</f>
        <v>-21.755662111688324</v>
      </c>
      <c r="H48" s="8">
        <f>(F48*Calibration!$E$47)+Calibration!$E$48</f>
        <v>7.8380162148624528</v>
      </c>
      <c r="I48" s="8">
        <v>41.154963000000002</v>
      </c>
      <c r="J48" s="8">
        <v>14.728261</v>
      </c>
      <c r="K48" s="8">
        <f t="shared" si="1"/>
        <v>3.2586424111536969</v>
      </c>
    </row>
    <row r="49" spans="1:15" ht="17" customHeight="1">
      <c r="A49" s="7">
        <v>29</v>
      </c>
      <c r="B49" s="7">
        <v>1114</v>
      </c>
      <c r="C49" s="7" t="s">
        <v>35</v>
      </c>
      <c r="D49" s="9">
        <v>0.505</v>
      </c>
      <c r="E49" s="8">
        <v>-9.1924368636546845</v>
      </c>
      <c r="F49" s="8">
        <v>3.0784228257002599</v>
      </c>
      <c r="G49" s="8">
        <f>(E49*Calibration!$D$47)+Calibration!$D$48</f>
        <v>-20.52762926070551</v>
      </c>
      <c r="H49" s="8">
        <f>(F49*Calibration!$E$47)+Calibration!$E$48</f>
        <v>1.9806301730801068</v>
      </c>
      <c r="I49" s="8">
        <v>40.641368999999997</v>
      </c>
      <c r="J49" s="8">
        <v>14.291486000000001</v>
      </c>
      <c r="K49" s="8">
        <f t="shared" si="1"/>
        <v>3.3163236049940581</v>
      </c>
    </row>
    <row r="50" spans="1:15" ht="17" customHeight="1">
      <c r="A50" s="7">
        <v>30</v>
      </c>
      <c r="B50" s="7">
        <v>1115</v>
      </c>
      <c r="C50" s="7" t="s">
        <v>35</v>
      </c>
      <c r="D50" s="9">
        <v>0.51500000000000001</v>
      </c>
      <c r="E50" s="8">
        <v>-9.0520737143438428</v>
      </c>
      <c r="F50" s="8">
        <v>10.413727580532701</v>
      </c>
      <c r="G50" s="8">
        <f>(E50*Calibration!$D$47)+Calibration!$D$48</f>
        <v>-20.383647451151226</v>
      </c>
      <c r="H50" s="8">
        <f>(F50*Calibration!$E$47)+Calibration!$E$48</f>
        <v>9.5968999828299459</v>
      </c>
      <c r="I50" s="8">
        <v>40.506684</v>
      </c>
      <c r="J50" s="8">
        <v>14.532253000000001</v>
      </c>
      <c r="K50" s="8">
        <f t="shared" si="1"/>
        <v>3.2505713521610304</v>
      </c>
    </row>
    <row r="51" spans="1:15" ht="17" customHeight="1">
      <c r="A51" s="7">
        <v>31</v>
      </c>
      <c r="B51" s="7">
        <v>1117</v>
      </c>
      <c r="C51" s="7" t="s">
        <v>35</v>
      </c>
      <c r="D51" s="9">
        <v>0.51700000000000002</v>
      </c>
      <c r="E51" s="8">
        <v>-5.3838259671268389</v>
      </c>
      <c r="F51" s="8">
        <v>12.308587595347561</v>
      </c>
      <c r="G51" s="8">
        <f>(E51*Calibration!$D$47)+Calibration!$D$48</f>
        <v>-16.620829709237547</v>
      </c>
      <c r="H51" s="8">
        <f>(F51*Calibration!$E$47)+Calibration!$E$48</f>
        <v>11.564339047311762</v>
      </c>
      <c r="I51" s="8">
        <v>41.027272000000004</v>
      </c>
      <c r="J51" s="8">
        <v>14.601963</v>
      </c>
      <c r="K51" s="8">
        <f t="shared" si="1"/>
        <v>3.276629664037245</v>
      </c>
    </row>
    <row r="52" spans="1:15" ht="17" customHeight="1">
      <c r="A52" s="7">
        <v>32</v>
      </c>
      <c r="B52" s="7">
        <v>1118</v>
      </c>
      <c r="C52" s="7" t="s">
        <v>35</v>
      </c>
      <c r="D52" s="9">
        <v>0.497</v>
      </c>
      <c r="E52" s="8">
        <v>-8.2846287109593497</v>
      </c>
      <c r="F52" s="8">
        <v>3.8896541098262984</v>
      </c>
      <c r="G52" s="8">
        <f>(E52*Calibration!$D$47)+Calibration!$D$48</f>
        <v>-19.596417178367979</v>
      </c>
      <c r="H52" s="8">
        <f>(F52*Calibration!$E$47)+Calibration!$E$48</f>
        <v>2.8229341460600099</v>
      </c>
      <c r="I52" s="8">
        <v>41.177765999999998</v>
      </c>
      <c r="J52" s="8">
        <v>14.845405</v>
      </c>
      <c r="K52" s="8">
        <f t="shared" si="1"/>
        <v>3.2347199933246036</v>
      </c>
    </row>
    <row r="53" spans="1:15" ht="17" customHeight="1">
      <c r="A53" s="7">
        <v>33</v>
      </c>
      <c r="B53" s="7">
        <v>1119</v>
      </c>
      <c r="C53" s="7" t="s">
        <v>35</v>
      </c>
      <c r="D53" s="9">
        <v>0.48399999999999999</v>
      </c>
      <c r="E53" s="8">
        <v>-7.6392429079999991</v>
      </c>
      <c r="F53" s="8">
        <v>10.848419611637519</v>
      </c>
      <c r="G53" s="8">
        <f>(E53*Calibration!$D$47)+Calibration!$D$48</f>
        <v>-18.934392877638274</v>
      </c>
      <c r="H53" s="8">
        <f>(F53*Calibration!$E$47)+Calibration!$E$48</f>
        <v>10.048242074767078</v>
      </c>
      <c r="I53" s="8">
        <v>41.589350000000003</v>
      </c>
      <c r="J53" s="8">
        <v>14.685009000000001</v>
      </c>
      <c r="K53" s="8">
        <f t="shared" si="1"/>
        <v>3.3027361306699539</v>
      </c>
    </row>
    <row r="54" spans="1:15" ht="17" customHeight="1">
      <c r="A54" s="7">
        <v>34</v>
      </c>
      <c r="B54" s="7">
        <v>1120</v>
      </c>
      <c r="C54" s="7" t="s">
        <v>35</v>
      </c>
      <c r="D54" s="9">
        <v>0.5</v>
      </c>
      <c r="E54" s="8">
        <v>-9.2813490071554057</v>
      </c>
      <c r="F54" s="8">
        <v>10.621309100353141</v>
      </c>
      <c r="G54" s="8">
        <f>(E54*Calibration!$D$47)+Calibration!$D$48</f>
        <v>-20.61883362150418</v>
      </c>
      <c r="H54" s="8">
        <f>(F54*Calibration!$E$47)+Calibration!$E$48</f>
        <v>9.8124325224192326</v>
      </c>
      <c r="I54" s="8">
        <v>41.338208999999999</v>
      </c>
      <c r="J54" s="8">
        <v>14.970366</v>
      </c>
      <c r="K54" s="8">
        <f t="shared" si="1"/>
        <v>3.2202174576629767</v>
      </c>
    </row>
    <row r="55" spans="1:15" ht="17" customHeight="1">
      <c r="A55" s="7">
        <v>35</v>
      </c>
      <c r="B55" s="7">
        <v>1121</v>
      </c>
      <c r="C55" s="7" t="s">
        <v>35</v>
      </c>
      <c r="D55" s="9">
        <v>0.48299999999999998</v>
      </c>
      <c r="E55" s="8">
        <v>-0.44884271757218003</v>
      </c>
      <c r="F55" s="8">
        <v>13.9848281</v>
      </c>
      <c r="G55" s="8">
        <f>(E55*Calibration!$D$47)+Calibration!$D$48</f>
        <v>-11.558619137021093</v>
      </c>
      <c r="H55" s="8">
        <f>(F55*Calibration!$E$47)+Calibration!$E$48</f>
        <v>13.304784792398713</v>
      </c>
      <c r="I55" s="8">
        <v>42.391444</v>
      </c>
      <c r="J55" s="8">
        <v>15.009897</v>
      </c>
      <c r="K55" s="8">
        <f t="shared" si="1"/>
        <v>3.293566677181627</v>
      </c>
      <c r="M55" s="6"/>
      <c r="O55" s="6"/>
    </row>
    <row r="56" spans="1:15" ht="17" customHeight="1">
      <c r="A56" s="7">
        <v>36</v>
      </c>
      <c r="B56" s="7">
        <v>1123</v>
      </c>
      <c r="C56" s="7" t="s">
        <v>35</v>
      </c>
      <c r="D56" s="9">
        <v>0.51100000000000001</v>
      </c>
      <c r="E56" s="8">
        <v>-6.425611376877189</v>
      </c>
      <c r="F56" s="8">
        <v>8.7310615940784135</v>
      </c>
      <c r="G56" s="8">
        <f>(E56*Calibration!$D$47)+Calibration!$D$48</f>
        <v>-17.689473076101049</v>
      </c>
      <c r="H56" s="8">
        <f>(F56*Calibration!$E$47)+Calibration!$E$48</f>
        <v>7.8497826399435606</v>
      </c>
      <c r="I56" s="8">
        <v>41.219219000000002</v>
      </c>
      <c r="J56" s="8">
        <v>14.792491999999999</v>
      </c>
      <c r="K56" s="8">
        <f t="shared" si="1"/>
        <v>3.2495586317386627</v>
      </c>
    </row>
    <row r="57" spans="1:15" ht="17" customHeight="1">
      <c r="A57" s="7">
        <v>41</v>
      </c>
      <c r="B57" s="7">
        <v>1124</v>
      </c>
      <c r="C57" s="7" t="s">
        <v>35</v>
      </c>
      <c r="D57" s="9">
        <v>0.51800000000000002</v>
      </c>
      <c r="E57" s="8">
        <v>0.41517282257899996</v>
      </c>
      <c r="F57" s="8">
        <v>18.8428185281</v>
      </c>
      <c r="G57" s="8">
        <f>(E57*Calibration!$D$47)+Calibration!$D$48</f>
        <v>-10.672328671433938</v>
      </c>
      <c r="H57" s="8">
        <f>(F57*Calibration!$E$47)+Calibration!$E$48</f>
        <v>18.348851408610749</v>
      </c>
      <c r="I57" s="8">
        <v>42.065480999999998</v>
      </c>
      <c r="J57" s="8">
        <v>14.881078</v>
      </c>
      <c r="K57" s="8">
        <f t="shared" si="1"/>
        <v>3.2965330018148697</v>
      </c>
    </row>
    <row r="58" spans="1:15" ht="17" customHeight="1">
      <c r="A58" s="7">
        <v>42</v>
      </c>
      <c r="B58" s="7">
        <v>1125</v>
      </c>
      <c r="C58" s="7" t="s">
        <v>35</v>
      </c>
      <c r="D58" s="9">
        <v>0.48599999999999999</v>
      </c>
      <c r="E58" s="8">
        <v>-6.2303857873255</v>
      </c>
      <c r="F58" s="8">
        <v>12.200455083141772</v>
      </c>
      <c r="G58" s="8">
        <f>(E58*Calibration!$D$47)+Calibration!$D$48</f>
        <v>-17.489214434192803</v>
      </c>
      <c r="H58" s="8">
        <f>(F58*Calibration!$E$47)+Calibration!$E$48</f>
        <v>11.452064722564341</v>
      </c>
      <c r="I58" s="8">
        <v>41.211846999999999</v>
      </c>
      <c r="J58" s="8">
        <v>14.836156000000001</v>
      </c>
      <c r="K58" s="8">
        <f t="shared" si="1"/>
        <v>3.2394154508207906</v>
      </c>
    </row>
    <row r="59" spans="1:15" ht="17" customHeight="1">
      <c r="A59" s="7">
        <v>43</v>
      </c>
      <c r="B59" s="7">
        <v>1127</v>
      </c>
      <c r="C59" s="7" t="s">
        <v>35</v>
      </c>
      <c r="D59" s="9">
        <v>0.501</v>
      </c>
      <c r="E59" s="8">
        <v>-7.4620042230602364</v>
      </c>
      <c r="F59" s="8">
        <v>9.0507118804619182</v>
      </c>
      <c r="G59" s="8">
        <f>(E59*Calibration!$D$47)+Calibration!$D$48</f>
        <v>-18.752584855333687</v>
      </c>
      <c r="H59" s="8">
        <f>(F59*Calibration!$E$47)+Calibration!$E$48</f>
        <v>8.1816765294587466</v>
      </c>
      <c r="I59" s="8">
        <v>42.636231000000002</v>
      </c>
      <c r="J59" s="8">
        <v>15.249421999999999</v>
      </c>
      <c r="K59" s="8">
        <f t="shared" si="1"/>
        <v>3.2605539105520784</v>
      </c>
    </row>
    <row r="60" spans="1:15" ht="17" customHeight="1">
      <c r="A60" s="7">
        <v>44</v>
      </c>
      <c r="B60" s="7">
        <v>1128</v>
      </c>
      <c r="C60" s="7" t="s">
        <v>35</v>
      </c>
      <c r="D60" s="9">
        <v>0.48399999999999999</v>
      </c>
      <c r="E60" s="8">
        <v>-0.89268540922365125</v>
      </c>
      <c r="F60" s="8">
        <v>18.385771758179999</v>
      </c>
      <c r="G60" s="8">
        <f>(E60*Calibration!$D$47)+Calibration!$D$48</f>
        <v>-12.013904403953225</v>
      </c>
      <c r="H60" s="8">
        <f>(F60*Calibration!$E$47)+Calibration!$E$48</f>
        <v>17.874298321625218</v>
      </c>
      <c r="I60" s="8">
        <v>41.435411999999999</v>
      </c>
      <c r="J60" s="8">
        <v>14.895552</v>
      </c>
      <c r="K60" s="8">
        <f t="shared" si="1"/>
        <v>3.2440013121111657</v>
      </c>
    </row>
    <row r="61" spans="1:15" ht="17" customHeight="1">
      <c r="A61" s="7">
        <v>45</v>
      </c>
      <c r="B61" s="7">
        <v>1129</v>
      </c>
      <c r="C61" s="7" t="s">
        <v>35</v>
      </c>
      <c r="D61" s="9">
        <v>0.48099999999999998</v>
      </c>
      <c r="E61" s="8">
        <v>-5.6746299744311521</v>
      </c>
      <c r="F61" s="8">
        <v>11.145330801702972</v>
      </c>
      <c r="G61" s="8">
        <f>(E61*Calibration!$D$47)+Calibration!$D$48</f>
        <v>-16.919130847412969</v>
      </c>
      <c r="H61" s="8">
        <f>(F61*Calibration!$E$47)+Calibration!$E$48</f>
        <v>10.356525889639615</v>
      </c>
      <c r="I61" s="8">
        <v>41.501702999999999</v>
      </c>
      <c r="J61" s="8">
        <v>14.923389</v>
      </c>
      <c r="K61" s="8">
        <f t="shared" si="1"/>
        <v>3.2431304670367282</v>
      </c>
    </row>
    <row r="62" spans="1:15" ht="17" customHeight="1">
      <c r="A62" s="7">
        <v>46</v>
      </c>
      <c r="B62" s="7">
        <v>1131</v>
      </c>
      <c r="C62" s="7" t="s">
        <v>35</v>
      </c>
      <c r="D62" s="9">
        <v>0.52300000000000002</v>
      </c>
      <c r="E62" s="8">
        <v>-5.8070813921864541</v>
      </c>
      <c r="F62" s="8">
        <v>8.6792624897130199</v>
      </c>
      <c r="G62" s="8">
        <f>(E62*Calibration!$D$47)+Calibration!$D$48</f>
        <v>-17.054996955433996</v>
      </c>
      <c r="H62" s="8">
        <f>(F62*Calibration!$E$47)+Calibration!$E$48</f>
        <v>7.7959994682913774</v>
      </c>
      <c r="I62" s="8">
        <v>41.524268999999997</v>
      </c>
      <c r="J62" s="8">
        <v>14.967269999999999</v>
      </c>
      <c r="K62" s="8">
        <f t="shared" si="1"/>
        <v>3.2353805054498035</v>
      </c>
    </row>
    <row r="63" spans="1:15" ht="17" customHeight="1">
      <c r="A63" s="7">
        <v>47</v>
      </c>
      <c r="B63" s="7">
        <v>1132</v>
      </c>
      <c r="C63" s="7" t="s">
        <v>35</v>
      </c>
      <c r="D63" s="9">
        <v>0.49</v>
      </c>
      <c r="E63" s="8">
        <v>-6.3007475405430853</v>
      </c>
      <c r="F63" s="8">
        <v>9.7282761040997663</v>
      </c>
      <c r="G63" s="8">
        <f>(E63*Calibration!$D$47)+Calibration!$D$48</f>
        <v>-17.561390162661567</v>
      </c>
      <c r="H63" s="8">
        <f>(F63*Calibration!$E$47)+Calibration!$E$48</f>
        <v>8.8851935765534602</v>
      </c>
      <c r="I63" s="8">
        <v>41.319659000000001</v>
      </c>
      <c r="J63" s="8">
        <v>14.848692</v>
      </c>
      <c r="K63" s="8">
        <f t="shared" si="1"/>
        <v>3.245147874522575</v>
      </c>
    </row>
    <row r="64" spans="1:15" ht="17" customHeight="1">
      <c r="A64" s="7">
        <v>48</v>
      </c>
      <c r="B64" s="7">
        <v>1133</v>
      </c>
      <c r="C64" s="7" t="s">
        <v>35</v>
      </c>
      <c r="D64" s="9">
        <v>0.48399999999999999</v>
      </c>
      <c r="E64" s="8">
        <v>-9.2434857641172883</v>
      </c>
      <c r="F64" s="8">
        <v>11.594885294088089</v>
      </c>
      <c r="G64" s="8">
        <f>(E64*Calibration!$D$47)+Calibration!$D$48</f>
        <v>-20.579994237556271</v>
      </c>
      <c r="H64" s="8">
        <f>(F64*Calibration!$E$47)+Calibration!$E$48</f>
        <v>10.823299721488185</v>
      </c>
      <c r="I64" s="8">
        <v>41.041975000000001</v>
      </c>
      <c r="J64" s="8">
        <v>14.961494</v>
      </c>
      <c r="K64" s="8">
        <f t="shared" si="1"/>
        <v>3.1990369062226205</v>
      </c>
    </row>
    <row r="65" spans="1:11" ht="17" customHeight="1">
      <c r="A65" s="7">
        <v>51</v>
      </c>
      <c r="B65" s="7">
        <v>1134</v>
      </c>
      <c r="C65" s="7" t="s">
        <v>35</v>
      </c>
      <c r="D65" s="9">
        <v>0.49299999999999999</v>
      </c>
      <c r="E65" s="8">
        <v>-6.5694531936296654</v>
      </c>
      <c r="F65" s="8">
        <v>8.9026516756321818</v>
      </c>
      <c r="G65" s="8">
        <f>(E65*Calibration!$D$47)+Calibration!$D$48</f>
        <v>-17.837023235578677</v>
      </c>
      <c r="H65" s="8">
        <f>(F65*Calibration!$E$47)+Calibration!$E$48</f>
        <v>8.0279451569036802</v>
      </c>
      <c r="I65" s="8">
        <v>42.083987</v>
      </c>
      <c r="J65" s="8">
        <v>15.101347000000001</v>
      </c>
      <c r="K65" s="8">
        <f t="shared" si="1"/>
        <v>3.2498787078517624</v>
      </c>
    </row>
    <row r="66" spans="1:11" ht="17" customHeight="1">
      <c r="A66" s="7">
        <v>52</v>
      </c>
      <c r="B66" s="7">
        <v>1135</v>
      </c>
      <c r="C66" s="7" t="s">
        <v>35</v>
      </c>
      <c r="D66" s="9">
        <v>0.48799999999999999</v>
      </c>
      <c r="E66" s="8">
        <v>-8.9461438568855751</v>
      </c>
      <c r="F66" s="8">
        <v>9.1506444751213181</v>
      </c>
      <c r="G66" s="8">
        <f>(E66*Calibration!$D$47)+Calibration!$D$48</f>
        <v>-20.274986647816789</v>
      </c>
      <c r="H66" s="8">
        <f>(F66*Calibration!$E$47)+Calibration!$E$48</f>
        <v>8.2854368542377461</v>
      </c>
      <c r="I66" s="8">
        <v>40.967506</v>
      </c>
      <c r="J66" s="8">
        <v>14.781978000000001</v>
      </c>
      <c r="K66" s="8">
        <f t="shared" si="1"/>
        <v>3.2320117879544599</v>
      </c>
    </row>
    <row r="67" spans="1:11" ht="17" customHeight="1">
      <c r="A67" s="7">
        <v>55</v>
      </c>
      <c r="B67" s="7">
        <v>1137</v>
      </c>
      <c r="C67" s="7" t="s">
        <v>35</v>
      </c>
      <c r="D67" s="9">
        <v>0.496</v>
      </c>
      <c r="E67" s="8">
        <v>-5.6848979873181822</v>
      </c>
      <c r="F67" s="8">
        <v>12.462934330748</v>
      </c>
      <c r="G67" s="8">
        <f>(E67*Calibration!$D$47)+Calibration!$D$48</f>
        <v>-16.929663576859838</v>
      </c>
      <c r="H67" s="8">
        <f>(F67*Calibration!$E$47)+Calibration!$E$48</f>
        <v>11.724597744169499</v>
      </c>
      <c r="I67" s="8">
        <v>42.002808999999999</v>
      </c>
      <c r="J67" s="8">
        <v>15.039315999999999</v>
      </c>
      <c r="K67" s="8">
        <f t="shared" ref="K67:K98" si="2">(14.007/12.011)*(I67/J67)</f>
        <v>3.256988405184269</v>
      </c>
    </row>
    <row r="68" spans="1:11" ht="17" customHeight="1">
      <c r="A68" s="7">
        <v>56</v>
      </c>
      <c r="B68" s="7">
        <v>1138</v>
      </c>
      <c r="C68" s="7" t="s">
        <v>35</v>
      </c>
      <c r="D68" s="9">
        <v>0.49199999999999999</v>
      </c>
      <c r="E68" s="8">
        <v>-5.9684780325779361</v>
      </c>
      <c r="F68" s="8">
        <v>10.397455314550443</v>
      </c>
      <c r="G68" s="8">
        <f>(E68*Calibration!$D$47)+Calibration!$D$48</f>
        <v>-17.220554514192418</v>
      </c>
      <c r="H68" s="8">
        <f>(F68*Calibration!$E$47)+Calibration!$E$48</f>
        <v>9.5800044382985163</v>
      </c>
      <c r="I68" s="8">
        <v>40.630941</v>
      </c>
      <c r="J68" s="8">
        <v>14.629009</v>
      </c>
      <c r="K68" s="8">
        <f t="shared" si="2"/>
        <v>3.2389775299725567</v>
      </c>
    </row>
    <row r="69" spans="1:11" ht="17" customHeight="1">
      <c r="A69" s="7">
        <v>57</v>
      </c>
      <c r="B69" s="7">
        <v>1139</v>
      </c>
      <c r="C69" s="7" t="s">
        <v>35</v>
      </c>
      <c r="D69" s="9">
        <v>0.49199999999999999</v>
      </c>
      <c r="E69" s="8">
        <v>-6.3508552285189559</v>
      </c>
      <c r="F69" s="8">
        <v>11.075997189427648</v>
      </c>
      <c r="G69" s="8">
        <f>(E69*Calibration!$D$47)+Calibration!$D$48</f>
        <v>-17.612789661908835</v>
      </c>
      <c r="H69" s="8">
        <f>(F69*Calibration!$E$47)+Calibration!$E$48</f>
        <v>10.284536583724879</v>
      </c>
      <c r="I69" s="8">
        <v>40.287306000000001</v>
      </c>
      <c r="J69" s="8">
        <v>14.461392</v>
      </c>
      <c r="K69" s="8">
        <f t="shared" si="2"/>
        <v>3.248808332460237</v>
      </c>
    </row>
    <row r="70" spans="1:11" ht="17" customHeight="1">
      <c r="A70" s="7">
        <v>58</v>
      </c>
      <c r="B70" s="7">
        <v>1141</v>
      </c>
      <c r="C70" s="7" t="s">
        <v>35</v>
      </c>
      <c r="D70" s="9">
        <v>0.504</v>
      </c>
      <c r="E70" s="8">
        <v>-8.892279467899959</v>
      </c>
      <c r="F70" s="8">
        <v>10.196324575153824</v>
      </c>
      <c r="G70" s="8">
        <f>(E70*Calibration!$D$47)+Calibration!$D$48</f>
        <v>-20.219733597178049</v>
      </c>
      <c r="H70" s="8">
        <f>(F70*Calibration!$E$47)+Calibration!$E$48</f>
        <v>9.3711697641467762</v>
      </c>
      <c r="I70" s="8">
        <v>40.281146999999997</v>
      </c>
      <c r="J70" s="8">
        <v>14.520588999999999</v>
      </c>
      <c r="K70" s="8">
        <f t="shared" si="2"/>
        <v>3.2350690677761205</v>
      </c>
    </row>
    <row r="71" spans="1:11" ht="17" customHeight="1">
      <c r="A71" s="7">
        <v>59</v>
      </c>
      <c r="B71" s="7">
        <v>1142</v>
      </c>
      <c r="C71" s="7" t="s">
        <v>35</v>
      </c>
      <c r="D71" s="9">
        <v>0.48799999999999999</v>
      </c>
      <c r="E71" s="8">
        <v>-5.4310445578707522</v>
      </c>
      <c r="F71" s="8">
        <v>11.589954451013725</v>
      </c>
      <c r="G71" s="8">
        <f>(E71*Calibration!$D$47)+Calibration!$D$48</f>
        <v>-16.669265628303851</v>
      </c>
      <c r="H71" s="8">
        <f>(F71*Calibration!$E$47)+Calibration!$E$48</f>
        <v>10.818180011742092</v>
      </c>
      <c r="I71" s="8">
        <v>41.251680999999998</v>
      </c>
      <c r="J71" s="8">
        <v>14.754085999999999</v>
      </c>
      <c r="K71" s="8">
        <f t="shared" si="2"/>
        <v>3.2605833144236405</v>
      </c>
    </row>
    <row r="72" spans="1:11" ht="17" customHeight="1">
      <c r="A72" s="7">
        <v>60</v>
      </c>
      <c r="B72" s="7">
        <v>1143</v>
      </c>
      <c r="C72" s="7" t="s">
        <v>35</v>
      </c>
      <c r="D72" s="9">
        <v>0.505</v>
      </c>
      <c r="E72" s="8">
        <v>-1.0949219550999998</v>
      </c>
      <c r="F72" s="8">
        <v>14.422361639128441</v>
      </c>
      <c r="G72" s="8">
        <f>(E72*Calibration!$D$47)+Calibration!$D$48</f>
        <v>-12.221354749547848</v>
      </c>
      <c r="H72" s="8">
        <f>(F72*Calibration!$E$47)+Calibration!$E$48</f>
        <v>13.759077230980983</v>
      </c>
      <c r="I72" s="8">
        <v>40.708384000000002</v>
      </c>
      <c r="J72" s="8">
        <v>14.590486</v>
      </c>
      <c r="K72" s="8">
        <f t="shared" si="2"/>
        <v>3.2537191696018439</v>
      </c>
    </row>
    <row r="73" spans="1:11" ht="17" customHeight="1">
      <c r="A73" s="7">
        <v>61</v>
      </c>
      <c r="B73" s="7">
        <v>1145</v>
      </c>
      <c r="C73" s="7" t="s">
        <v>35</v>
      </c>
      <c r="D73" s="9">
        <v>0.48</v>
      </c>
      <c r="E73" s="8">
        <v>-5.2172690299920781</v>
      </c>
      <c r="F73" s="8">
        <v>10.098447609103614</v>
      </c>
      <c r="G73" s="8">
        <f>(E73*Calibration!$D$47)+Calibration!$D$48</f>
        <v>-16.449978817673596</v>
      </c>
      <c r="H73" s="8">
        <f>(F73*Calibration!$E$47)+Calibration!$E$48</f>
        <v>9.2695438049653234</v>
      </c>
      <c r="I73" s="8">
        <v>40.974128</v>
      </c>
      <c r="J73" s="8">
        <v>14.708214</v>
      </c>
      <c r="K73" s="8">
        <f t="shared" si="2"/>
        <v>3.2487458773628433</v>
      </c>
    </row>
    <row r="74" spans="1:11" ht="17" customHeight="1">
      <c r="A74" s="7">
        <v>64</v>
      </c>
      <c r="B74" s="7">
        <v>1146</v>
      </c>
      <c r="C74" s="7" t="s">
        <v>35</v>
      </c>
      <c r="D74" s="9">
        <v>0.496</v>
      </c>
      <c r="E74" s="8">
        <v>-8.3699999999999992</v>
      </c>
      <c r="F74" s="8">
        <v>4.5524098674592501</v>
      </c>
      <c r="G74" s="8">
        <f>(E74*Calibration!$D$47)+Calibration!$D$48</f>
        <v>-19.683989398999998</v>
      </c>
      <c r="H74" s="8">
        <f>(F74*Calibration!$E$47)+Calibration!$E$48</f>
        <v>3.511075516706176</v>
      </c>
      <c r="I74" s="8">
        <v>40.869075000000002</v>
      </c>
      <c r="J74" s="8">
        <v>14.606959</v>
      </c>
      <c r="K74" s="8">
        <f t="shared" si="2"/>
        <v>3.2628789321034404</v>
      </c>
    </row>
    <row r="75" spans="1:11" ht="17" customHeight="1">
      <c r="A75" s="7">
        <v>65</v>
      </c>
      <c r="B75" s="7">
        <v>1147</v>
      </c>
      <c r="C75" s="7" t="s">
        <v>35</v>
      </c>
      <c r="D75" s="9">
        <v>0.504</v>
      </c>
      <c r="E75" s="8">
        <v>-7.3075146250858518</v>
      </c>
      <c r="F75" s="8">
        <v>10.409424808011011</v>
      </c>
      <c r="G75" s="8">
        <f>(E75*Calibration!$D$47)+Calibration!$D$48</f>
        <v>-18.594112407380806</v>
      </c>
      <c r="H75" s="8">
        <f>(F75*Calibration!$E$47)+Calibration!$E$48</f>
        <v>9.5924324006979855</v>
      </c>
      <c r="I75" s="8">
        <v>40.190356000000001</v>
      </c>
      <c r="J75" s="8">
        <v>14.425106</v>
      </c>
      <c r="K75" s="8">
        <f t="shared" si="2"/>
        <v>3.2491428195086516</v>
      </c>
    </row>
    <row r="76" spans="1:11" ht="17" customHeight="1">
      <c r="A76" s="7">
        <v>66</v>
      </c>
      <c r="B76" s="7">
        <v>1148</v>
      </c>
      <c r="C76" s="7" t="s">
        <v>35</v>
      </c>
      <c r="D76" s="9">
        <v>0.48299999999999998</v>
      </c>
      <c r="E76" s="8">
        <v>-5.624809535499999</v>
      </c>
      <c r="F76" s="8">
        <v>12.047996388953843</v>
      </c>
      <c r="G76" s="8">
        <f>(E76*Calibration!$D$47)+Calibration!$D$48</f>
        <v>-16.868026002691863</v>
      </c>
      <c r="H76" s="8">
        <f>(F76*Calibration!$E$47)+Calibration!$E$48</f>
        <v>11.29376638478738</v>
      </c>
      <c r="I76" s="8">
        <v>40.847515999999999</v>
      </c>
      <c r="J76" s="8">
        <v>14.750318999999999</v>
      </c>
      <c r="K76" s="8">
        <f t="shared" si="2"/>
        <v>3.2294621619372155</v>
      </c>
    </row>
    <row r="77" spans="1:11" ht="17" customHeight="1">
      <c r="A77" s="7">
        <v>69</v>
      </c>
      <c r="B77" s="7">
        <v>1149</v>
      </c>
      <c r="C77" s="7" t="s">
        <v>35</v>
      </c>
      <c r="D77" s="9">
        <v>0.49</v>
      </c>
      <c r="E77" s="8">
        <v>-6.2925874177761862</v>
      </c>
      <c r="F77" s="8">
        <v>14.043796398765881</v>
      </c>
      <c r="G77" s="8">
        <f>(E77*Calibration!$D$47)+Calibration!$D$48</f>
        <v>-17.553019666217651</v>
      </c>
      <c r="H77" s="8">
        <f>(F77*Calibration!$E$47)+Calibration!$E$48</f>
        <v>13.366011760961541</v>
      </c>
      <c r="I77" s="8">
        <v>41.136218999999997</v>
      </c>
      <c r="J77" s="8">
        <v>14.757439</v>
      </c>
      <c r="K77" s="8">
        <f t="shared" si="2"/>
        <v>3.2507183014927525</v>
      </c>
    </row>
    <row r="78" spans="1:11" ht="17" customHeight="1">
      <c r="A78" s="7">
        <v>70</v>
      </c>
      <c r="B78" s="7">
        <v>1151</v>
      </c>
      <c r="C78" s="7" t="s">
        <v>35</v>
      </c>
      <c r="D78" s="9">
        <v>0.496</v>
      </c>
      <c r="E78" s="8">
        <v>-8.2100000000000009</v>
      </c>
      <c r="F78" s="8">
        <v>5.5845483323854701</v>
      </c>
      <c r="G78" s="8">
        <f>(E78*Calibration!$D$47)+Calibration!$D$48</f>
        <v>-19.519864487</v>
      </c>
      <c r="H78" s="8">
        <f>(F78*Calibration!$E$47)+Calibration!$E$48</f>
        <v>4.5827481046406202</v>
      </c>
      <c r="I78" s="8">
        <v>40.711353000000003</v>
      </c>
      <c r="J78" s="8">
        <v>14.643741</v>
      </c>
      <c r="K78" s="8">
        <f t="shared" si="2"/>
        <v>3.2421227870254299</v>
      </c>
    </row>
    <row r="79" spans="1:11" ht="17" customHeight="1">
      <c r="A79" s="7">
        <v>71</v>
      </c>
      <c r="B79" s="7">
        <v>1152</v>
      </c>
      <c r="C79" s="7" t="s">
        <v>35</v>
      </c>
      <c r="D79" s="9">
        <v>0.48599999999999999</v>
      </c>
      <c r="E79" s="8">
        <v>-6.9506996949759641</v>
      </c>
      <c r="F79" s="8">
        <v>7.8790643762581869</v>
      </c>
      <c r="G79" s="8">
        <f>(E79*Calibration!$D$47)+Calibration!$D$48</f>
        <v>-18.228098538602232</v>
      </c>
      <c r="H79" s="8">
        <f>(F79*Calibration!$E$47)+Calibration!$E$48</f>
        <v>6.9651512708378505</v>
      </c>
      <c r="I79" s="8">
        <v>40.982753000000002</v>
      </c>
      <c r="J79" s="8">
        <v>14.640180000000001</v>
      </c>
      <c r="K79" s="8">
        <f t="shared" si="2"/>
        <v>3.2645300745620558</v>
      </c>
    </row>
    <row r="80" spans="1:11" ht="17" customHeight="1">
      <c r="A80" s="7">
        <v>72</v>
      </c>
      <c r="B80" s="7">
        <v>1153</v>
      </c>
      <c r="C80" s="7" t="s">
        <v>35</v>
      </c>
      <c r="D80" s="9">
        <v>0.50800000000000001</v>
      </c>
      <c r="E80" s="8">
        <v>-9.150076717974871</v>
      </c>
      <c r="F80" s="8">
        <v>10.976833291809266</v>
      </c>
      <c r="G80" s="8">
        <f>(E80*Calibration!$D$47)+Calibration!$D$48</f>
        <v>-20.484177040817968</v>
      </c>
      <c r="H80" s="8">
        <f>(F80*Calibration!$E$47)+Calibration!$E$48</f>
        <v>10.181574399481553</v>
      </c>
      <c r="I80" s="8">
        <v>41.441355999999999</v>
      </c>
      <c r="J80" s="8">
        <v>14.769883</v>
      </c>
      <c r="K80" s="8">
        <f t="shared" si="2"/>
        <v>3.272072095120087</v>
      </c>
    </row>
    <row r="81" spans="1:11" ht="17" customHeight="1">
      <c r="A81" s="7">
        <v>73</v>
      </c>
      <c r="B81" s="7">
        <v>1155</v>
      </c>
      <c r="C81" s="7" t="s">
        <v>35</v>
      </c>
      <c r="D81" s="9">
        <v>0.51100000000000001</v>
      </c>
      <c r="E81" s="8">
        <v>-6.8043541244630781</v>
      </c>
      <c r="F81" s="8">
        <v>11.056123924045099</v>
      </c>
      <c r="G81" s="8">
        <f>(E81*Calibration!$D$47)+Calibration!$D$48</f>
        <v>-18.077980076839623</v>
      </c>
      <c r="H81" s="8">
        <f>(F81*Calibration!$E$47)+Calibration!$E$48</f>
        <v>10.26390211028265</v>
      </c>
      <c r="I81" s="8">
        <v>40.941259000000002</v>
      </c>
      <c r="J81" s="8">
        <v>14.646455</v>
      </c>
      <c r="K81" s="8">
        <f t="shared" si="2"/>
        <v>3.259827609654133</v>
      </c>
    </row>
    <row r="82" spans="1:11" ht="17" customHeight="1">
      <c r="A82" s="7">
        <v>74</v>
      </c>
      <c r="B82" s="7">
        <v>1156</v>
      </c>
      <c r="C82" s="7" t="s">
        <v>35</v>
      </c>
      <c r="D82" s="9">
        <v>0.498</v>
      </c>
      <c r="E82" s="8">
        <v>-5.6616326311613001</v>
      </c>
      <c r="F82" s="8">
        <v>9.6385250704465033</v>
      </c>
      <c r="G82" s="8">
        <f>(E82*Calibration!$D$47)+Calibration!$D$48</f>
        <v>-16.905798423535479</v>
      </c>
      <c r="H82" s="8">
        <f>(F82*Calibration!$E$47)+Calibration!$E$48</f>
        <v>8.7920047983289624</v>
      </c>
      <c r="I82" s="8">
        <v>40.977831000000002</v>
      </c>
      <c r="J82" s="8">
        <v>14.613621999999999</v>
      </c>
      <c r="K82" s="8">
        <f t="shared" si="2"/>
        <v>3.270070073258788</v>
      </c>
    </row>
    <row r="83" spans="1:11" ht="17" customHeight="1">
      <c r="A83" s="7">
        <v>77</v>
      </c>
      <c r="B83" s="7">
        <v>1157</v>
      </c>
      <c r="C83" s="7" t="s">
        <v>35</v>
      </c>
      <c r="D83" s="9">
        <v>0.48099999999999998</v>
      </c>
      <c r="E83" s="8">
        <v>-6.1881377292925297</v>
      </c>
      <c r="F83" s="8">
        <v>12.83834666268713</v>
      </c>
      <c r="G83" s="8">
        <f>(E83*Calibration!$D$47)+Calibration!$D$48</f>
        <v>-17.445877191650101</v>
      </c>
      <c r="H83" s="8">
        <f>(F83*Calibration!$E$47)+Calibration!$E$48</f>
        <v>12.114389539537255</v>
      </c>
      <c r="I83" s="8">
        <v>41.882778000000002</v>
      </c>
      <c r="J83" s="8">
        <v>14.996247</v>
      </c>
      <c r="K83" s="8">
        <f t="shared" si="2"/>
        <v>3.2570082342736364</v>
      </c>
    </row>
    <row r="84" spans="1:11" ht="17" customHeight="1">
      <c r="A84" s="7">
        <v>78</v>
      </c>
      <c r="B84" s="7">
        <v>1159</v>
      </c>
      <c r="C84" s="7" t="s">
        <v>35</v>
      </c>
      <c r="D84" s="9">
        <v>0.502</v>
      </c>
      <c r="E84" s="8">
        <v>-6.908473027433562</v>
      </c>
      <c r="F84" s="8">
        <v>12.290099875264364</v>
      </c>
      <c r="G84" s="8">
        <f>(E84*Calibration!$D$47)+Calibration!$D$48</f>
        <v>-18.184783238011921</v>
      </c>
      <c r="H84" s="8">
        <f>(F84*Calibration!$E$47)+Calibration!$E$48</f>
        <v>11.545143189876118</v>
      </c>
      <c r="I84" s="8">
        <v>41.543886999999998</v>
      </c>
      <c r="J84" s="8">
        <v>14.708363</v>
      </c>
      <c r="K84" s="8">
        <f t="shared" si="2"/>
        <v>3.2938874106300191</v>
      </c>
    </row>
    <row r="85" spans="1:11" ht="17" customHeight="1">
      <c r="A85" s="7">
        <v>79</v>
      </c>
      <c r="B85" s="7">
        <v>1160</v>
      </c>
      <c r="C85" s="7" t="s">
        <v>35</v>
      </c>
      <c r="D85" s="9">
        <v>0.48399999999999999</v>
      </c>
      <c r="E85" s="8">
        <v>-1.4630081499999998</v>
      </c>
      <c r="F85" s="8">
        <v>16.775706764999999</v>
      </c>
      <c r="G85" s="8">
        <f>(E85*Calibration!$D$47)+Calibration!$D$48</f>
        <v>-12.598930464212705</v>
      </c>
      <c r="H85" s="8">
        <f>(F85*Calibration!$E$47)+Calibration!$E$48</f>
        <v>16.202562816537533</v>
      </c>
      <c r="I85" s="8">
        <v>41.307924999999997</v>
      </c>
      <c r="J85" s="8">
        <v>14.621572</v>
      </c>
      <c r="K85" s="8">
        <f t="shared" si="2"/>
        <v>3.2946195741044511</v>
      </c>
    </row>
    <row r="86" spans="1:11" ht="17" customHeight="1">
      <c r="A86" s="7">
        <v>80</v>
      </c>
      <c r="B86" s="7">
        <v>1161</v>
      </c>
      <c r="C86" s="7" t="s">
        <v>35</v>
      </c>
      <c r="D86" s="9">
        <v>0.504</v>
      </c>
      <c r="E86" s="8">
        <v>-9.1844666395288534</v>
      </c>
      <c r="F86" s="8">
        <v>7.6978016787036703</v>
      </c>
      <c r="G86" s="8">
        <f>(E86*Calibration!$D$47)+Calibration!$D$48</f>
        <v>-20.519453558622558</v>
      </c>
      <c r="H86" s="8">
        <f>(F86*Calibration!$E$47)+Calibration!$E$48</f>
        <v>6.7769456465100006</v>
      </c>
      <c r="I86" s="8">
        <v>42.935828000000001</v>
      </c>
      <c r="J86" s="8">
        <v>14.724167</v>
      </c>
      <c r="K86" s="8">
        <f t="shared" si="2"/>
        <v>3.4005962350902692</v>
      </c>
    </row>
    <row r="87" spans="1:11" ht="17" customHeight="1">
      <c r="A87" s="7">
        <v>83</v>
      </c>
      <c r="B87" s="7">
        <v>1163</v>
      </c>
      <c r="C87" s="7" t="s">
        <v>35</v>
      </c>
      <c r="D87" s="9">
        <v>0.48</v>
      </c>
      <c r="E87" s="8">
        <v>-5.3555634833643371</v>
      </c>
      <c r="F87" s="8">
        <v>12.267633496332117</v>
      </c>
      <c r="G87" s="8">
        <f>(E87*Calibration!$D$47)+Calibration!$D$48</f>
        <v>-16.591838598859908</v>
      </c>
      <c r="H87" s="8">
        <f>(F87*Calibration!$E$47)+Calibration!$E$48</f>
        <v>11.521816278545904</v>
      </c>
      <c r="I87" s="8">
        <v>42.587083999999997</v>
      </c>
      <c r="J87" s="8">
        <v>14.432219</v>
      </c>
      <c r="K87" s="8">
        <f t="shared" si="2"/>
        <v>3.4412066667028167</v>
      </c>
    </row>
    <row r="88" spans="1:11" ht="17" customHeight="1">
      <c r="A88" s="7">
        <v>84</v>
      </c>
      <c r="B88" s="7">
        <v>1164</v>
      </c>
      <c r="C88" s="7" t="s">
        <v>35</v>
      </c>
      <c r="D88" s="9">
        <v>0.51200000000000001</v>
      </c>
      <c r="E88" s="8">
        <v>-5.4865519364648669</v>
      </c>
      <c r="F88" s="8">
        <v>10.2463580755518</v>
      </c>
      <c r="G88" s="8">
        <f>(E88*Calibration!$D$47)+Calibration!$D$48</f>
        <v>-16.726204025973288</v>
      </c>
      <c r="H88" s="8">
        <f>(F88*Calibration!$E$47)+Calibration!$E$48</f>
        <v>9.4231197036917109</v>
      </c>
      <c r="I88" s="8">
        <v>41.139747</v>
      </c>
      <c r="J88" s="8">
        <v>14.559903</v>
      </c>
      <c r="K88" s="8">
        <f t="shared" si="2"/>
        <v>3.2951037741826683</v>
      </c>
    </row>
    <row r="89" spans="1:11" ht="17" customHeight="1">
      <c r="A89" s="7">
        <v>85</v>
      </c>
      <c r="B89" s="7">
        <v>1165</v>
      </c>
      <c r="C89" s="7" t="s">
        <v>35</v>
      </c>
      <c r="D89" s="9">
        <v>0.496</v>
      </c>
      <c r="E89" s="8">
        <v>-6.3607724889931676</v>
      </c>
      <c r="F89" s="8">
        <v>8.4080189091746735</v>
      </c>
      <c r="G89" s="8">
        <f>(E89*Calibration!$D$47)+Calibration!$D$48</f>
        <v>-17.622962596300155</v>
      </c>
      <c r="H89" s="8">
        <f>(F89*Calibration!$E$47)+Calibration!$E$48</f>
        <v>7.5143664124620777</v>
      </c>
      <c r="I89" s="8">
        <v>42.861021999999998</v>
      </c>
      <c r="J89" s="8">
        <v>14.737347</v>
      </c>
      <c r="K89" s="8">
        <f t="shared" si="2"/>
        <v>3.3916355181905082</v>
      </c>
    </row>
    <row r="90" spans="1:11" ht="17" customHeight="1">
      <c r="A90" s="7">
        <v>86</v>
      </c>
      <c r="B90" s="7">
        <v>1167</v>
      </c>
      <c r="C90" s="7" t="s">
        <v>35</v>
      </c>
      <c r="D90" s="9">
        <v>0.504</v>
      </c>
      <c r="E90" s="8">
        <v>-4.7598232356688737</v>
      </c>
      <c r="F90" s="8">
        <v>10.544674129761736</v>
      </c>
      <c r="G90" s="8">
        <f>(E90*Calibration!$D$47)+Calibration!$D$48</f>
        <v>-15.980739750560684</v>
      </c>
      <c r="H90" s="8">
        <f>(F90*Calibration!$E$47)+Calibration!$E$48</f>
        <v>9.7328621933879997</v>
      </c>
      <c r="I90" s="8">
        <v>41.012425</v>
      </c>
      <c r="J90" s="8">
        <v>14.499731000000001</v>
      </c>
      <c r="K90" s="8">
        <f t="shared" si="2"/>
        <v>3.2985378025051744</v>
      </c>
    </row>
    <row r="91" spans="1:11" ht="17" customHeight="1">
      <c r="A91" s="7">
        <v>87</v>
      </c>
      <c r="B91" s="7">
        <v>1168</v>
      </c>
      <c r="C91" s="7" t="s">
        <v>35</v>
      </c>
      <c r="D91" s="9">
        <v>0.49299999999999999</v>
      </c>
      <c r="E91" s="8">
        <v>-5.6878772810099889</v>
      </c>
      <c r="F91" s="8">
        <v>12.179585658704935</v>
      </c>
      <c r="G91" s="8">
        <f>(E91*Calibration!$D$47)+Calibration!$D$48</f>
        <v>-16.932719678828526</v>
      </c>
      <c r="H91" s="8">
        <f>(F91*Calibration!$E$47)+Calibration!$E$48</f>
        <v>11.430395934068482</v>
      </c>
      <c r="I91" s="8">
        <v>42.291969000000002</v>
      </c>
      <c r="J91" s="8">
        <v>14.611219</v>
      </c>
      <c r="K91" s="8">
        <f t="shared" si="2"/>
        <v>3.3754945930301181</v>
      </c>
    </row>
    <row r="92" spans="1:11" ht="17" customHeight="1">
      <c r="A92" s="7">
        <v>90</v>
      </c>
      <c r="B92" s="7">
        <v>1169</v>
      </c>
      <c r="C92" s="7" t="s">
        <v>35</v>
      </c>
      <c r="D92" s="9">
        <v>0.497</v>
      </c>
      <c r="E92" s="8">
        <v>-8.2987088568055274</v>
      </c>
      <c r="F92" s="8">
        <v>9.6213935559362227</v>
      </c>
      <c r="G92" s="8">
        <f>(E92*Calibration!$D$47)+Calibration!$D$48</f>
        <v>-19.610860320230174</v>
      </c>
      <c r="H92" s="8">
        <f>(F92*Calibration!$E$47)+Calibration!$E$48</f>
        <v>8.7742170933704209</v>
      </c>
      <c r="I92" s="8">
        <v>41.614075</v>
      </c>
      <c r="J92" s="8">
        <v>14.533863999999999</v>
      </c>
      <c r="K92" s="8">
        <f t="shared" si="2"/>
        <v>3.3390668599043569</v>
      </c>
    </row>
    <row r="93" spans="1:11" ht="17" customHeight="1">
      <c r="A93" s="7">
        <v>91</v>
      </c>
      <c r="B93" s="7">
        <v>1170</v>
      </c>
      <c r="C93" s="7" t="s">
        <v>35</v>
      </c>
      <c r="D93" s="9">
        <v>0.495</v>
      </c>
      <c r="E93" s="8">
        <v>-6.6455605630561472</v>
      </c>
      <c r="F93" s="8">
        <v>9.3554256669720104</v>
      </c>
      <c r="G93" s="8">
        <f>(E93*Calibration!$D$47)+Calibration!$D$48</f>
        <v>-17.915092706264129</v>
      </c>
      <c r="H93" s="8">
        <f>(F93*Calibration!$E$47)+Calibration!$E$48</f>
        <v>8.4980618045602974</v>
      </c>
      <c r="I93" s="8">
        <v>42.051369000000001</v>
      </c>
      <c r="J93" s="8">
        <v>14.571192</v>
      </c>
      <c r="K93" s="8">
        <f t="shared" si="2"/>
        <v>3.3655110428370341</v>
      </c>
    </row>
    <row r="94" spans="1:11" ht="17" customHeight="1">
      <c r="A94" s="7">
        <v>92</v>
      </c>
      <c r="B94" s="7">
        <v>1171</v>
      </c>
      <c r="C94" s="7" t="s">
        <v>35</v>
      </c>
      <c r="D94" s="9">
        <v>0.48299999999999998</v>
      </c>
      <c r="E94" s="8">
        <v>-6.1270848821310686</v>
      </c>
      <c r="F94" s="8">
        <v>9.6278864855166599</v>
      </c>
      <c r="G94" s="8">
        <f>(E94*Calibration!$D$47)+Calibration!$D$48</f>
        <v>-17.383250359351827</v>
      </c>
      <c r="H94" s="8">
        <f>(F94*Calibration!$E$47)+Calibration!$E$48</f>
        <v>8.7809587224087711</v>
      </c>
      <c r="I94" s="8">
        <v>41.204053000000002</v>
      </c>
      <c r="J94" s="8">
        <v>14.771341</v>
      </c>
      <c r="K94" s="8">
        <f t="shared" si="2"/>
        <v>3.2530143175536836</v>
      </c>
    </row>
    <row r="95" spans="1:11" ht="17" customHeight="1">
      <c r="A95" s="7">
        <v>93</v>
      </c>
      <c r="B95" s="7">
        <v>1172</v>
      </c>
      <c r="C95" s="7" t="s">
        <v>35</v>
      </c>
      <c r="D95" s="9">
        <v>0.49099999999999999</v>
      </c>
      <c r="E95" s="8">
        <v>-6.9780703325918214</v>
      </c>
      <c r="F95" s="8">
        <v>10.652417820109246</v>
      </c>
      <c r="G95" s="8">
        <f>(E95*Calibration!$D$47)+Calibration!$D$48</f>
        <v>-18.256174810415274</v>
      </c>
      <c r="H95" s="8">
        <f>(F95*Calibration!$E$47)+Calibration!$E$48</f>
        <v>9.8447328031870232</v>
      </c>
      <c r="I95" s="8">
        <v>41.228113</v>
      </c>
      <c r="J95" s="8">
        <v>14.603267000000001</v>
      </c>
      <c r="K95" s="8">
        <f t="shared" si="2"/>
        <v>3.2923757456017047</v>
      </c>
    </row>
    <row r="96" spans="1:11" ht="17" customHeight="1">
      <c r="A96" s="7">
        <v>94</v>
      </c>
      <c r="B96" s="7">
        <v>1173</v>
      </c>
      <c r="C96" s="7" t="s">
        <v>35</v>
      </c>
      <c r="D96" s="9">
        <v>0.50600000000000001</v>
      </c>
      <c r="E96" s="8">
        <v>-6.1032034943492999</v>
      </c>
      <c r="F96" s="8">
        <v>8.7712452992204053</v>
      </c>
      <c r="G96" s="8">
        <f>(E96*Calibration!$D$47)+Calibration!$D$48</f>
        <v>-17.35875329267607</v>
      </c>
      <c r="H96" s="8">
        <f>(F96*Calibration!$E$47)+Calibration!$E$48</f>
        <v>7.8915055063473343</v>
      </c>
      <c r="I96" s="8">
        <v>40.745159000000001</v>
      </c>
      <c r="J96" s="8">
        <v>14.550895000000001</v>
      </c>
      <c r="K96" s="8">
        <f t="shared" si="2"/>
        <v>3.2655194266957386</v>
      </c>
    </row>
    <row r="97" spans="1:11" ht="17" customHeight="1">
      <c r="A97" s="7">
        <v>97</v>
      </c>
      <c r="B97" s="7">
        <v>1175</v>
      </c>
      <c r="C97" s="7" t="s">
        <v>35</v>
      </c>
      <c r="D97" s="9">
        <v>0.496</v>
      </c>
      <c r="E97" s="8">
        <v>-6.2428839817300634</v>
      </c>
      <c r="F97" s="8">
        <v>14.011445786771077</v>
      </c>
      <c r="G97" s="8">
        <f>(E97*Calibration!$D$47)+Calibration!$D$48</f>
        <v>-17.502034840797855</v>
      </c>
      <c r="H97" s="8">
        <f>(F97*Calibration!$E$47)+Calibration!$E$48</f>
        <v>13.332422019608172</v>
      </c>
      <c r="I97" s="8">
        <v>40.992440999999999</v>
      </c>
      <c r="J97" s="8">
        <v>14.493358000000001</v>
      </c>
      <c r="K97" s="8">
        <f t="shared" si="2"/>
        <v>3.2983802558756343</v>
      </c>
    </row>
    <row r="98" spans="1:11" ht="17" customHeight="1">
      <c r="A98" s="7">
        <v>98</v>
      </c>
      <c r="B98" s="7">
        <v>1176</v>
      </c>
      <c r="C98" s="7" t="s">
        <v>35</v>
      </c>
      <c r="D98" s="9">
        <v>0.503</v>
      </c>
      <c r="E98" s="8">
        <v>-6.4407915055978169</v>
      </c>
      <c r="F98" s="8">
        <v>9.5541017618475141</v>
      </c>
      <c r="G98" s="8">
        <f>(E98*Calibration!$D$47)+Calibration!$D$48</f>
        <v>-17.705044559166183</v>
      </c>
      <c r="H98" s="8">
        <f>(F98*Calibration!$E$47)+Calibration!$E$48</f>
        <v>8.7043478136483898</v>
      </c>
      <c r="I98" s="8">
        <v>41.254761999999999</v>
      </c>
      <c r="J98" s="8">
        <v>14.676985999999999</v>
      </c>
      <c r="K98" s="8">
        <f t="shared" si="2"/>
        <v>3.2779563620783407</v>
      </c>
    </row>
    <row r="99" spans="1:11" ht="17" customHeight="1">
      <c r="A99" s="7">
        <v>99</v>
      </c>
      <c r="B99" s="7">
        <v>1177</v>
      </c>
      <c r="C99" s="7" t="s">
        <v>35</v>
      </c>
      <c r="D99" s="9">
        <v>0.48699999999999999</v>
      </c>
      <c r="E99" s="8">
        <v>-0.2230784775425286</v>
      </c>
      <c r="F99" s="8">
        <v>15.948821814199999</v>
      </c>
      <c r="G99" s="8">
        <f>(E99*Calibration!$D$47)+Calibration!$D$48</f>
        <v>-11.32703453684851</v>
      </c>
      <c r="H99" s="8">
        <f>(F99*Calibration!$E$47)+Calibration!$E$48</f>
        <v>15.344005592617748</v>
      </c>
      <c r="I99" s="8">
        <v>40.653384000000003</v>
      </c>
      <c r="J99" s="8">
        <v>14.492440999999999</v>
      </c>
      <c r="K99" s="8">
        <f t="shared" ref="K99:K130" si="3">(14.007/12.011)*(I99/J99)</f>
        <v>3.2713056438847068</v>
      </c>
    </row>
    <row r="100" spans="1:11" ht="17" customHeight="1">
      <c r="A100" s="7">
        <v>100</v>
      </c>
      <c r="B100" s="7">
        <v>1179</v>
      </c>
      <c r="C100" s="7" t="s">
        <v>35</v>
      </c>
      <c r="D100" s="9">
        <v>0.48399999999999999</v>
      </c>
      <c r="E100" s="8">
        <v>-7.6053002194014816</v>
      </c>
      <c r="F100" s="8">
        <v>9.6439555471275504</v>
      </c>
      <c r="G100" s="8">
        <f>(E100*Calibration!$D$47)+Calibration!$D$48</f>
        <v>-18.899575122767807</v>
      </c>
      <c r="H100" s="8">
        <f>(F100*Calibration!$E$47)+Calibration!$E$48</f>
        <v>8.7976432792075059</v>
      </c>
      <c r="I100" s="8">
        <v>40.91245</v>
      </c>
      <c r="J100" s="8">
        <v>14.540352</v>
      </c>
      <c r="K100" s="8">
        <f t="shared" si="3"/>
        <v>3.2813044611372706</v>
      </c>
    </row>
    <row r="101" spans="1:11" ht="17" customHeight="1">
      <c r="A101" s="7">
        <v>103</v>
      </c>
      <c r="B101" s="7">
        <v>1180</v>
      </c>
      <c r="C101" s="7" t="s">
        <v>35</v>
      </c>
      <c r="D101" s="9">
        <v>0.503</v>
      </c>
      <c r="E101" s="8">
        <v>-8.0269355620246348</v>
      </c>
      <c r="F101" s="8">
        <v>10.229568949095549</v>
      </c>
      <c r="G101" s="8">
        <f>(E101*Calibration!$D$47)+Calibration!$D$48</f>
        <v>-19.332080519668523</v>
      </c>
      <c r="H101" s="8">
        <f>(F101*Calibration!$E$47)+Calibration!$E$48</f>
        <v>9.4056875013177628</v>
      </c>
      <c r="I101" s="8">
        <v>41.627116000000001</v>
      </c>
      <c r="J101" s="8">
        <v>14.822889</v>
      </c>
      <c r="K101" s="8">
        <f t="shared" si="3"/>
        <v>3.2749858543221735</v>
      </c>
    </row>
    <row r="102" spans="1:11" ht="17" customHeight="1">
      <c r="A102" s="7">
        <v>104</v>
      </c>
      <c r="B102" s="7">
        <v>1181</v>
      </c>
      <c r="C102" s="7" t="s">
        <v>35</v>
      </c>
      <c r="D102" s="9">
        <v>0.505</v>
      </c>
      <c r="E102" s="8">
        <v>-7.6277261775783209</v>
      </c>
      <c r="F102" s="8">
        <v>11.914581046866104</v>
      </c>
      <c r="G102" s="8">
        <f>(E102*Calibration!$D$47)+Calibration!$D$48</f>
        <v>-18.922579237844616</v>
      </c>
      <c r="H102" s="8">
        <f>(F102*Calibration!$E$47)+Calibration!$E$48</f>
        <v>11.155240818902627</v>
      </c>
      <c r="I102" s="8">
        <v>41.109352999999999</v>
      </c>
      <c r="J102" s="8">
        <v>14.58933</v>
      </c>
      <c r="K102" s="8">
        <f t="shared" si="3"/>
        <v>3.2860279685014171</v>
      </c>
    </row>
    <row r="103" spans="1:11" ht="17" customHeight="1">
      <c r="A103" s="7">
        <v>105</v>
      </c>
      <c r="B103" s="7">
        <v>1183</v>
      </c>
      <c r="C103" s="7" t="s">
        <v>35</v>
      </c>
      <c r="D103" s="9">
        <v>0.495</v>
      </c>
      <c r="E103" s="8">
        <v>-2.9590468879070593</v>
      </c>
      <c r="F103" s="8">
        <v>9.314848128631624</v>
      </c>
      <c r="G103" s="8">
        <f>(E103*Calibration!$D$47)+Calibration!$D$48</f>
        <v>-14.133538128010127</v>
      </c>
      <c r="H103" s="8">
        <f>(F103*Calibration!$E$47)+Calibration!$E$48</f>
        <v>8.4559300199180498</v>
      </c>
      <c r="I103" s="8">
        <v>40.756031</v>
      </c>
      <c r="J103" s="8">
        <v>14.558939000000001</v>
      </c>
      <c r="K103" s="8">
        <f t="shared" si="3"/>
        <v>3.2645860401056721</v>
      </c>
    </row>
    <row r="104" spans="1:11" ht="17" customHeight="1">
      <c r="A104" s="7">
        <v>106</v>
      </c>
      <c r="B104" s="7">
        <v>1184</v>
      </c>
      <c r="C104" s="7" t="s">
        <v>35</v>
      </c>
      <c r="D104" s="9">
        <v>0.48299999999999998</v>
      </c>
      <c r="E104" s="8">
        <v>-7.4618546724031596</v>
      </c>
      <c r="F104" s="8">
        <v>11.197773262183356</v>
      </c>
      <c r="G104" s="8">
        <f>(E104*Calibration!$D$47)+Calibration!$D$48</f>
        <v>-18.752431449155985</v>
      </c>
      <c r="H104" s="8">
        <f>(F104*Calibration!$E$47)+Calibration!$E$48</f>
        <v>10.410977059952971</v>
      </c>
      <c r="I104" s="8">
        <v>41.065666</v>
      </c>
      <c r="J104" s="8">
        <v>14.707153</v>
      </c>
      <c r="K104" s="8">
        <f t="shared" si="3"/>
        <v>3.2562386120765212</v>
      </c>
    </row>
    <row r="105" spans="1:11" ht="17" customHeight="1">
      <c r="A105" s="7">
        <v>107</v>
      </c>
      <c r="B105" s="7">
        <v>1185</v>
      </c>
      <c r="C105" s="7" t="s">
        <v>35</v>
      </c>
      <c r="D105" s="9">
        <v>0.503</v>
      </c>
      <c r="E105" s="8">
        <v>-8.164895189865641</v>
      </c>
      <c r="F105" s="8">
        <v>11.857579388779312</v>
      </c>
      <c r="G105" s="8">
        <f>(E105*Calibration!$D$47)+Calibration!$D$48</f>
        <v>-19.473596843287012</v>
      </c>
      <c r="H105" s="8">
        <f>(F105*Calibration!$E$47)+Calibration!$E$48</f>
        <v>11.096055819491919</v>
      </c>
      <c r="I105" s="8">
        <v>41.034596999999998</v>
      </c>
      <c r="J105" s="8">
        <v>14.683202</v>
      </c>
      <c r="K105" s="8">
        <f t="shared" si="3"/>
        <v>3.2590825485343564</v>
      </c>
    </row>
    <row r="106" spans="1:11" ht="17" customHeight="1">
      <c r="A106" s="7">
        <v>108</v>
      </c>
      <c r="B106" s="7">
        <v>1186</v>
      </c>
      <c r="C106" s="7" t="s">
        <v>35</v>
      </c>
      <c r="D106" s="9">
        <v>0.503</v>
      </c>
      <c r="E106" s="8">
        <v>-7.7988360360404929</v>
      </c>
      <c r="F106" s="8">
        <v>8.4097839998625759</v>
      </c>
      <c r="G106" s="8">
        <f>(E106*Calibration!$D$47)+Calibration!$D$48</f>
        <v>-19.098100428234844</v>
      </c>
      <c r="H106" s="8">
        <f>(F106*Calibration!$E$47)+Calibration!$E$48</f>
        <v>7.5161991116296054</v>
      </c>
      <c r="I106" s="8">
        <v>41.045878000000002</v>
      </c>
      <c r="J106" s="8">
        <v>14.623868999999999</v>
      </c>
      <c r="K106" s="8">
        <f t="shared" si="3"/>
        <v>3.2732051335165973</v>
      </c>
    </row>
    <row r="107" spans="1:11" ht="17" customHeight="1">
      <c r="A107" s="7">
        <v>111</v>
      </c>
      <c r="B107" s="7">
        <v>1187</v>
      </c>
      <c r="C107" s="7" t="s">
        <v>35</v>
      </c>
      <c r="D107" s="9">
        <v>0.497</v>
      </c>
      <c r="E107" s="8">
        <v>-5.0784710508377469</v>
      </c>
      <c r="F107" s="8">
        <v>12.035014205457053</v>
      </c>
      <c r="G107" s="8">
        <f>(E107*Calibration!$D$47)+Calibration!$D$48</f>
        <v>-16.30760252945808</v>
      </c>
      <c r="H107" s="8">
        <f>(F107*Calibration!$E$47)+Calibration!$E$48</f>
        <v>11.280286943164169</v>
      </c>
      <c r="I107" s="8">
        <v>41.350611999999998</v>
      </c>
      <c r="J107" s="8">
        <v>14.777158</v>
      </c>
      <c r="K107" s="8">
        <f t="shared" si="3"/>
        <v>3.2632998905308148</v>
      </c>
    </row>
    <row r="108" spans="1:11" ht="17" customHeight="1">
      <c r="A108" s="7">
        <v>112</v>
      </c>
      <c r="B108" s="7">
        <v>1189</v>
      </c>
      <c r="C108" s="7" t="s">
        <v>35</v>
      </c>
      <c r="D108" s="9">
        <v>0.50900000000000001</v>
      </c>
      <c r="E108" s="8">
        <v>-6.9515412069962181</v>
      </c>
      <c r="F108" s="8">
        <v>11.087545786439504</v>
      </c>
      <c r="G108" s="8">
        <f>(E108*Calibration!$D$47)+Calibration!$D$48</f>
        <v>-18.228961745391427</v>
      </c>
      <c r="H108" s="8">
        <f>(F108*Calibration!$E$47)+Calibration!$E$48</f>
        <v>10.296527528028648</v>
      </c>
      <c r="I108" s="8">
        <v>41.159216000000001</v>
      </c>
      <c r="J108" s="8">
        <v>14.635833999999999</v>
      </c>
      <c r="K108" s="8">
        <f t="shared" si="3"/>
        <v>3.2795599967133509</v>
      </c>
    </row>
    <row r="109" spans="1:11" ht="17" customHeight="1">
      <c r="A109" s="7">
        <v>113</v>
      </c>
      <c r="B109" s="7">
        <v>1190</v>
      </c>
      <c r="C109" s="7" t="s">
        <v>35</v>
      </c>
      <c r="D109" s="9">
        <v>0.51</v>
      </c>
      <c r="E109" s="8">
        <v>-8.1170558318286581</v>
      </c>
      <c r="F109" s="8">
        <v>9.9474985410908143</v>
      </c>
      <c r="G109" s="8">
        <f>(E109*Calibration!$D$47)+Calibration!$D$48</f>
        <v>-19.424524153112284</v>
      </c>
      <c r="H109" s="8">
        <f>(F109*Calibration!$E$47)+Calibration!$E$48</f>
        <v>9.1128129167553453</v>
      </c>
      <c r="I109" s="8">
        <v>40.642881000000003</v>
      </c>
      <c r="J109" s="8">
        <v>14.554086</v>
      </c>
      <c r="K109" s="8">
        <f t="shared" si="3"/>
        <v>3.2566081881002527</v>
      </c>
    </row>
    <row r="110" spans="1:11" ht="17" customHeight="1">
      <c r="A110" s="7">
        <v>116</v>
      </c>
      <c r="B110" s="7">
        <v>1191</v>
      </c>
      <c r="C110" s="7" t="s">
        <v>35</v>
      </c>
      <c r="D110" s="9">
        <v>0.503</v>
      </c>
      <c r="E110" s="8">
        <v>-6.1691947909110283</v>
      </c>
      <c r="F110" s="8">
        <v>8.7234980257707644</v>
      </c>
      <c r="G110" s="8">
        <f>(E110*Calibration!$D$47)+Calibration!$D$48</f>
        <v>-17.426445891057071</v>
      </c>
      <c r="H110" s="8">
        <f>(F110*Calibration!$E$47)+Calibration!$E$48</f>
        <v>7.8419293633748435</v>
      </c>
      <c r="I110" s="8">
        <v>41.246147000000001</v>
      </c>
      <c r="J110" s="8">
        <v>14.813891999999999</v>
      </c>
      <c r="K110" s="8">
        <f t="shared" si="3"/>
        <v>3.2469841811667917</v>
      </c>
    </row>
    <row r="111" spans="1:11" ht="17" customHeight="1">
      <c r="A111" s="7">
        <v>117</v>
      </c>
      <c r="B111" s="7">
        <v>1193</v>
      </c>
      <c r="C111" s="7" t="s">
        <v>35</v>
      </c>
      <c r="D111" s="9">
        <v>0.48799999999999999</v>
      </c>
      <c r="E111" s="8">
        <v>-6.1349645764193577</v>
      </c>
      <c r="F111" s="8">
        <v>14.789303189145286</v>
      </c>
      <c r="G111" s="8">
        <f>(E111*Calibration!$D$47)+Calibration!$D$48</f>
        <v>-17.391333197674655</v>
      </c>
      <c r="H111" s="8">
        <f>(F111*Calibration!$E$47)+Calibration!$E$48</f>
        <v>14.140073787053852</v>
      </c>
      <c r="I111" s="8">
        <v>41.327880999999998</v>
      </c>
      <c r="J111" s="8">
        <v>14.927505</v>
      </c>
      <c r="K111" s="8">
        <f t="shared" si="3"/>
        <v>3.2286567395843129</v>
      </c>
    </row>
    <row r="112" spans="1:11" ht="17" customHeight="1">
      <c r="A112" s="7">
        <v>118</v>
      </c>
      <c r="B112" s="7">
        <v>1194</v>
      </c>
      <c r="C112" s="7" t="s">
        <v>35</v>
      </c>
      <c r="D112" s="9">
        <v>0.48099999999999998</v>
      </c>
      <c r="E112" s="8">
        <v>-7.4856484548444424</v>
      </c>
      <c r="F112" s="8">
        <v>8.4529970952016171</v>
      </c>
      <c r="G112" s="8">
        <f>(E112*Calibration!$D$47)+Calibration!$D$48</f>
        <v>-18.776838651964251</v>
      </c>
      <c r="H112" s="8">
        <f>(F112*Calibration!$E$47)+Calibration!$E$48</f>
        <v>7.5610674033252927</v>
      </c>
      <c r="I112" s="8">
        <v>40.710836999999998</v>
      </c>
      <c r="J112" s="8">
        <v>14.528383</v>
      </c>
      <c r="K112" s="8">
        <f t="shared" si="3"/>
        <v>3.2678244119804774</v>
      </c>
    </row>
    <row r="113" spans="1:11" ht="17" customHeight="1">
      <c r="A113" s="7">
        <v>119</v>
      </c>
      <c r="B113" s="7">
        <v>1195</v>
      </c>
      <c r="C113" s="7" t="s">
        <v>35</v>
      </c>
      <c r="D113" s="9">
        <v>0.49399999999999999</v>
      </c>
      <c r="E113" s="8">
        <v>-3.5749030451029395</v>
      </c>
      <c r="F113" s="8">
        <v>8.7269007234634302</v>
      </c>
      <c r="G113" s="8">
        <f>(E113*Calibration!$D$47)+Calibration!$D$48</f>
        <v>-14.765271488037826</v>
      </c>
      <c r="H113" s="8">
        <f>(F113*Calibration!$E$47)+Calibration!$E$48</f>
        <v>7.8454623950040041</v>
      </c>
      <c r="I113" s="8">
        <v>40.579272000000003</v>
      </c>
      <c r="J113" s="8">
        <v>14.635042</v>
      </c>
      <c r="K113" s="8">
        <f t="shared" si="3"/>
        <v>3.2335251262441602</v>
      </c>
    </row>
    <row r="114" spans="1:11" ht="17" customHeight="1">
      <c r="A114" s="7">
        <v>120</v>
      </c>
      <c r="B114" s="7">
        <v>1197</v>
      </c>
      <c r="C114" s="7" t="s">
        <v>35</v>
      </c>
      <c r="D114" s="9">
        <v>0.49199999999999999</v>
      </c>
      <c r="E114" s="8">
        <v>-4.8234961090134227</v>
      </c>
      <c r="F114" s="8">
        <v>8.2828653386637949</v>
      </c>
      <c r="G114" s="8">
        <f>(E114*Calibration!$D$47)+Calibration!$D$48</f>
        <v>-16.046054155151065</v>
      </c>
      <c r="H114" s="8">
        <f>(F114*Calibration!$E$47)+Calibration!$E$48</f>
        <v>7.3844190697785397</v>
      </c>
      <c r="I114" s="8">
        <v>40.589562999999998</v>
      </c>
      <c r="J114" s="8">
        <v>14.621036</v>
      </c>
      <c r="K114" s="8">
        <f t="shared" si="3"/>
        <v>3.2374434478731393</v>
      </c>
    </row>
    <row r="115" spans="1:11" ht="17" customHeight="1">
      <c r="A115" s="7">
        <v>121</v>
      </c>
      <c r="B115" s="7">
        <v>1198</v>
      </c>
      <c r="C115" s="7" t="s">
        <v>35</v>
      </c>
      <c r="D115" s="9">
        <v>0.48399999999999999</v>
      </c>
      <c r="E115" s="8">
        <v>-7.1241900817745121</v>
      </c>
      <c r="F115" s="8">
        <v>11.58321035253452</v>
      </c>
      <c r="G115" s="8">
        <f>(E115*Calibration!$D$47)+Calibration!$D$48</f>
        <v>-18.406061629015717</v>
      </c>
      <c r="H115" s="8">
        <f>(F115*Calibration!$E$47)+Calibration!$E$48</f>
        <v>10.811177593252619</v>
      </c>
      <c r="I115" s="8">
        <v>40.833303000000001</v>
      </c>
      <c r="J115" s="8">
        <v>14.717266</v>
      </c>
      <c r="K115" s="8">
        <f t="shared" si="3"/>
        <v>3.2355888761159806</v>
      </c>
    </row>
    <row r="116" spans="1:11" ht="17" customHeight="1">
      <c r="A116" s="7">
        <v>122</v>
      </c>
      <c r="B116" s="7">
        <v>1199</v>
      </c>
      <c r="C116" s="7" t="s">
        <v>35</v>
      </c>
      <c r="D116" s="9">
        <v>0.49399999999999999</v>
      </c>
      <c r="E116" s="8">
        <v>-9.1015440377666099</v>
      </c>
      <c r="F116" s="8">
        <v>9.8939112645754115</v>
      </c>
      <c r="G116" s="8">
        <f>(E116*Calibration!$D$47)+Calibration!$D$48</f>
        <v>-20.434393154141063</v>
      </c>
      <c r="H116" s="8">
        <f>(F116*Calibration!$E$47)+Calibration!$E$48</f>
        <v>9.057173080381526</v>
      </c>
      <c r="I116" s="8">
        <v>40.333469000000001</v>
      </c>
      <c r="J116" s="8">
        <v>14.303181</v>
      </c>
      <c r="K116" s="8">
        <f t="shared" si="3"/>
        <v>3.2885080068630468</v>
      </c>
    </row>
    <row r="117" spans="1:11" ht="17" customHeight="1">
      <c r="A117" s="7">
        <v>123</v>
      </c>
      <c r="B117" s="7">
        <v>1200</v>
      </c>
      <c r="C117" s="7" t="s">
        <v>35</v>
      </c>
      <c r="D117" s="9">
        <v>0.51500000000000001</v>
      </c>
      <c r="E117" s="8">
        <v>-5.753821799999999</v>
      </c>
      <c r="F117" s="8">
        <v>6.8325098355750704</v>
      </c>
      <c r="G117" s="8">
        <f>(E117*Calibration!$D$47)+Calibration!$D$48</f>
        <v>-17.000364293679262</v>
      </c>
      <c r="H117" s="8">
        <f>(F117*Calibration!$E$47)+Calibration!$E$48</f>
        <v>5.8785104264734365</v>
      </c>
      <c r="I117" s="8">
        <v>40.574719000000002</v>
      </c>
      <c r="J117" s="8">
        <v>14.507047</v>
      </c>
      <c r="K117" s="8">
        <f t="shared" si="3"/>
        <v>3.2616883648713744</v>
      </c>
    </row>
    <row r="118" spans="1:11" ht="17" customHeight="1">
      <c r="A118" s="7">
        <v>13</v>
      </c>
      <c r="B118" s="7" t="s">
        <v>37</v>
      </c>
      <c r="C118" s="7" t="s">
        <v>35</v>
      </c>
      <c r="D118" s="9">
        <v>0.51300000000000001</v>
      </c>
      <c r="E118" s="8">
        <v>-7.4441502822091303</v>
      </c>
      <c r="F118" s="8">
        <v>10.176388808230133</v>
      </c>
      <c r="G118" s="8">
        <f>(E118*Calibration!$D$47)+Calibration!$D$48</f>
        <v>-18.73427062738968</v>
      </c>
      <c r="H118" s="8">
        <f>(F118*Calibration!$E$47)+Calibration!$E$48</f>
        <v>9.3504703951594017</v>
      </c>
      <c r="I118" s="8">
        <v>40.565466000000001</v>
      </c>
      <c r="J118" s="8">
        <v>14.430595</v>
      </c>
      <c r="K118" s="8">
        <f t="shared" si="3"/>
        <v>3.2782207341930278</v>
      </c>
    </row>
    <row r="119" spans="1:11" ht="17" customHeight="1">
      <c r="A119" s="7">
        <v>14</v>
      </c>
      <c r="B119" s="7" t="s">
        <v>38</v>
      </c>
      <c r="C119" s="7" t="s">
        <v>35</v>
      </c>
      <c r="D119" s="9">
        <v>0.48799999999999999</v>
      </c>
      <c r="E119" s="8">
        <v>-7.4612719235697273</v>
      </c>
      <c r="F119" s="8">
        <v>10.27231002171389</v>
      </c>
      <c r="G119" s="8">
        <f>(E119*Calibration!$D$47)+Calibration!$D$48</f>
        <v>-18.751833676649703</v>
      </c>
      <c r="H119" s="8">
        <f>(F119*Calibration!$E$47)+Calibration!$E$48</f>
        <v>9.4500656903500513</v>
      </c>
      <c r="I119" s="8">
        <v>40.912019000000001</v>
      </c>
      <c r="J119" s="8">
        <v>14.519456</v>
      </c>
      <c r="K119" s="8">
        <f t="shared" si="3"/>
        <v>3.2859922066016054</v>
      </c>
    </row>
    <row r="120" spans="1:11" ht="17" customHeight="1">
      <c r="A120" s="7">
        <v>27</v>
      </c>
      <c r="B120" s="7" t="s">
        <v>39</v>
      </c>
      <c r="C120" s="7" t="s">
        <v>35</v>
      </c>
      <c r="D120" s="9">
        <v>0.51700000000000002</v>
      </c>
      <c r="E120" s="8">
        <v>-4.4372089335785203</v>
      </c>
      <c r="F120" s="8">
        <v>10.912686815462999</v>
      </c>
      <c r="G120" s="8">
        <f>(E120*Calibration!$D$47)+Calibration!$D$48</f>
        <v>-15.649808225932428</v>
      </c>
      <c r="H120" s="8">
        <f>(F120*Calibration!$E$47)+Calibration!$E$48</f>
        <v>10.114970912983457</v>
      </c>
      <c r="I120" s="8">
        <v>40.903793999999998</v>
      </c>
      <c r="J120" s="8">
        <v>14.490688</v>
      </c>
      <c r="K120" s="8">
        <f t="shared" si="3"/>
        <v>3.2918538734229696</v>
      </c>
    </row>
    <row r="121" spans="1:11" ht="17" customHeight="1">
      <c r="A121" s="7">
        <v>28</v>
      </c>
      <c r="B121" s="7" t="s">
        <v>40</v>
      </c>
      <c r="C121" s="7" t="s">
        <v>35</v>
      </c>
      <c r="D121" s="9">
        <v>0.48299999999999998</v>
      </c>
      <c r="E121" s="8">
        <v>-4.7796673477317011</v>
      </c>
      <c r="F121" s="8">
        <v>11.235783555565373</v>
      </c>
      <c r="G121" s="8">
        <f>(E121*Calibration!$D$47)+Calibration!$D$48</f>
        <v>-16.00109545772337</v>
      </c>
      <c r="H121" s="8">
        <f>(F121*Calibration!$E$47)+Calibration!$E$48</f>
        <v>10.450443266146308</v>
      </c>
      <c r="I121" s="8">
        <v>41.120077999999999</v>
      </c>
      <c r="J121" s="8">
        <v>14.190498</v>
      </c>
      <c r="K121" s="8">
        <f t="shared" si="3"/>
        <v>3.3792650344568469</v>
      </c>
    </row>
    <row r="122" spans="1:11" ht="17" customHeight="1">
      <c r="A122" s="7">
        <v>37</v>
      </c>
      <c r="B122" s="7" t="s">
        <v>41</v>
      </c>
      <c r="C122" s="7" t="s">
        <v>35</v>
      </c>
      <c r="D122" s="9">
        <v>0.504</v>
      </c>
      <c r="E122" s="8">
        <v>-7.4914638509681275</v>
      </c>
      <c r="F122" s="8">
        <v>8.5045938426356003</v>
      </c>
      <c r="G122" s="8">
        <f>(E122*Calibration!$D$47)+Calibration!$D$48</f>
        <v>-18.782803973070784</v>
      </c>
      <c r="H122" s="8">
        <f>(F122*Calibration!$E$47)+Calibration!$E$48</f>
        <v>7.61464046714433</v>
      </c>
      <c r="I122" s="8">
        <v>41.005237999999999</v>
      </c>
      <c r="J122" s="8">
        <v>14.603040999999999</v>
      </c>
      <c r="K122" s="8">
        <f t="shared" si="3"/>
        <v>3.2746281741456293</v>
      </c>
    </row>
    <row r="123" spans="1:11" ht="17" customHeight="1">
      <c r="A123" s="7">
        <v>38</v>
      </c>
      <c r="B123" s="7" t="s">
        <v>42</v>
      </c>
      <c r="C123" s="7" t="s">
        <v>35</v>
      </c>
      <c r="D123" s="9">
        <v>0.47599999999999998</v>
      </c>
      <c r="E123" s="8">
        <v>-7.3752982831673508</v>
      </c>
      <c r="F123" s="8">
        <v>8.5349269132811258</v>
      </c>
      <c r="G123" s="8">
        <f>(E123*Calibration!$D$47)+Calibration!$D$48</f>
        <v>-18.663643575616206</v>
      </c>
      <c r="H123" s="8">
        <f>(F123*Calibration!$E$47)+Calibration!$E$48</f>
        <v>7.6461353890209338</v>
      </c>
      <c r="I123" s="8">
        <v>41.154372000000002</v>
      </c>
      <c r="J123" s="8">
        <v>14.621733000000001</v>
      </c>
      <c r="K123" s="8">
        <f t="shared" si="3"/>
        <v>3.2823364182733683</v>
      </c>
    </row>
    <row r="124" spans="1:11" ht="17" customHeight="1">
      <c r="A124" s="7">
        <v>49</v>
      </c>
      <c r="B124" s="7" t="s">
        <v>43</v>
      </c>
      <c r="C124" s="7" t="s">
        <v>35</v>
      </c>
      <c r="D124" s="9">
        <v>0.50800000000000001</v>
      </c>
      <c r="E124" s="8">
        <v>-5.6347211980000003</v>
      </c>
      <c r="F124" s="8">
        <v>9.4014756229058296</v>
      </c>
      <c r="G124" s="8">
        <f>(E124*Calibration!$D$47)+Calibration!$D$48</f>
        <v>-16.878193194789279</v>
      </c>
      <c r="H124" s="8">
        <f>(F124*Calibration!$E$47)+Calibration!$E$48</f>
        <v>8.5458756174612542</v>
      </c>
      <c r="I124" s="8">
        <v>40.684168999999997</v>
      </c>
      <c r="J124" s="8">
        <v>14.481194</v>
      </c>
      <c r="K124" s="8">
        <f t="shared" si="3"/>
        <v>3.2763254824895092</v>
      </c>
    </row>
    <row r="125" spans="1:11" ht="17" customHeight="1">
      <c r="A125" s="7">
        <v>50</v>
      </c>
      <c r="B125" s="7" t="s">
        <v>44</v>
      </c>
      <c r="C125" s="7" t="s">
        <v>35</v>
      </c>
      <c r="D125" s="9">
        <v>0.5</v>
      </c>
      <c r="E125" s="8">
        <v>-5.8748818588510003</v>
      </c>
      <c r="F125" s="8">
        <v>9.4491620038617583</v>
      </c>
      <c r="G125" s="8">
        <f>(E125*Calibration!$D$47)+Calibration!$D$48</f>
        <v>-17.124545365589483</v>
      </c>
      <c r="H125" s="8">
        <f>(F125*Calibration!$E$47)+Calibration!$E$48</f>
        <v>8.5953885355675688</v>
      </c>
      <c r="I125" s="8">
        <v>41.444747</v>
      </c>
      <c r="J125" s="8">
        <v>14.803817</v>
      </c>
      <c r="K125" s="8">
        <f t="shared" si="3"/>
        <v>3.264838827193155</v>
      </c>
    </row>
    <row r="126" spans="1:11" ht="17" customHeight="1">
      <c r="A126" s="7">
        <v>62</v>
      </c>
      <c r="B126" s="7" t="s">
        <v>45</v>
      </c>
      <c r="C126" s="7" t="s">
        <v>35</v>
      </c>
      <c r="D126" s="9">
        <v>0.48799999999999999</v>
      </c>
      <c r="E126" s="8">
        <v>-9.6790481890242805</v>
      </c>
      <c r="F126" s="8">
        <v>9.0684056040102003</v>
      </c>
      <c r="G126" s="8">
        <f>(E126*Calibration!$D$47)+Calibration!$D$48</f>
        <v>-21.026785766671061</v>
      </c>
      <c r="H126" s="8">
        <f>(F126*Calibration!$E$47)+Calibration!$E$48</f>
        <v>8.2000479778152808</v>
      </c>
      <c r="I126" s="8">
        <v>40.716478000000002</v>
      </c>
      <c r="J126" s="8">
        <v>14.562417</v>
      </c>
      <c r="K126" s="8">
        <f t="shared" si="3"/>
        <v>3.2606388802784179</v>
      </c>
    </row>
    <row r="127" spans="1:11" ht="17" customHeight="1">
      <c r="A127" s="7">
        <v>63</v>
      </c>
      <c r="B127" s="7" t="s">
        <v>46</v>
      </c>
      <c r="C127" s="7" t="s">
        <v>35</v>
      </c>
      <c r="D127" s="9">
        <v>0.504</v>
      </c>
      <c r="E127" s="8">
        <v>-10.001360095939299</v>
      </c>
      <c r="F127" s="8">
        <v>8.9869520212589915</v>
      </c>
      <c r="G127" s="8">
        <f>(E127*Calibration!$D$47)+Calibration!$D$48</f>
        <v>-21.357407100164682</v>
      </c>
      <c r="H127" s="8">
        <f>(F127*Calibration!$E$47)+Calibration!$E$48</f>
        <v>8.1154744687466494</v>
      </c>
      <c r="I127" s="8">
        <v>40.611002999999997</v>
      </c>
      <c r="J127" s="8">
        <v>14.405265999999999</v>
      </c>
      <c r="K127" s="8">
        <f t="shared" si="3"/>
        <v>3.2876713362997503</v>
      </c>
    </row>
    <row r="128" spans="1:11" ht="17" customHeight="1">
      <c r="A128" s="7">
        <v>75</v>
      </c>
      <c r="B128" s="7" t="s">
        <v>47</v>
      </c>
      <c r="C128" s="7" t="s">
        <v>35</v>
      </c>
      <c r="D128" s="9">
        <v>0.50600000000000001</v>
      </c>
      <c r="E128" s="8">
        <v>-9.4154750069999995</v>
      </c>
      <c r="F128" s="8">
        <v>9.2885362881237601</v>
      </c>
      <c r="G128" s="8">
        <f>(E128*Calibration!$D$47)+Calibration!$D$48</f>
        <v>-20.756417483512966</v>
      </c>
      <c r="H128" s="8">
        <f>(F128*Calibration!$E$47)+Calibration!$E$48</f>
        <v>8.4286103538377866</v>
      </c>
      <c r="I128" s="8">
        <v>40.930771999999997</v>
      </c>
      <c r="J128" s="8">
        <v>14.583003</v>
      </c>
      <c r="K128" s="8">
        <f t="shared" si="3"/>
        <v>3.2731727924901315</v>
      </c>
    </row>
    <row r="129" spans="1:15" ht="17" customHeight="1">
      <c r="A129" s="7">
        <v>76</v>
      </c>
      <c r="B129" s="7" t="s">
        <v>48</v>
      </c>
      <c r="C129" s="7" t="s">
        <v>35</v>
      </c>
      <c r="D129" s="9">
        <v>0.51400000000000001</v>
      </c>
      <c r="E129" s="8">
        <v>-9.1626212058376026</v>
      </c>
      <c r="F129" s="8">
        <v>9.2126381151245749</v>
      </c>
      <c r="G129" s="8">
        <f>(E129*Calibration!$D$47)+Calibration!$D$48</f>
        <v>-20.497044934358939</v>
      </c>
      <c r="H129" s="8">
        <f>(F129*Calibration!$E$47)+Calibration!$E$48</f>
        <v>8.3498050440450271</v>
      </c>
      <c r="I129" s="8">
        <v>40.920456000000001</v>
      </c>
      <c r="J129" s="8">
        <v>14.639817000000001</v>
      </c>
      <c r="K129" s="8">
        <f t="shared" si="3"/>
        <v>3.2596485549784013</v>
      </c>
    </row>
    <row r="130" spans="1:15" ht="17" customHeight="1">
      <c r="A130" s="7">
        <v>88</v>
      </c>
      <c r="B130" s="7" t="s">
        <v>49</v>
      </c>
      <c r="C130" s="7" t="s">
        <v>35</v>
      </c>
      <c r="D130" s="9">
        <v>0.498</v>
      </c>
      <c r="E130" s="8">
        <v>-7.4819557862115804</v>
      </c>
      <c r="F130" s="8">
        <v>11.8151871606235</v>
      </c>
      <c r="G130" s="8">
        <f>(E130*Calibration!$D$47)+Calibration!$D$48</f>
        <v>-18.773050783749166</v>
      </c>
      <c r="H130" s="8">
        <f>(F130*Calibration!$E$47)+Calibration!$E$48</f>
        <v>11.052039836753311</v>
      </c>
      <c r="I130" s="8">
        <v>41.250266000000003</v>
      </c>
      <c r="J130" s="8">
        <v>14.627977</v>
      </c>
      <c r="K130" s="8">
        <f t="shared" si="3"/>
        <v>3.288580265408906</v>
      </c>
    </row>
    <row r="131" spans="1:15" ht="17" customHeight="1">
      <c r="A131" s="7">
        <v>89</v>
      </c>
      <c r="B131" s="7" t="s">
        <v>50</v>
      </c>
      <c r="C131" s="7" t="s">
        <v>35</v>
      </c>
      <c r="D131" s="9">
        <v>0.48499999999999999</v>
      </c>
      <c r="E131" s="8">
        <v>-7.7115153177884412</v>
      </c>
      <c r="F131" s="8">
        <v>11.739251083637411</v>
      </c>
      <c r="G131" s="8">
        <f>(E131*Calibration!$D$47)+Calibration!$D$48</f>
        <v>-19.008528520741752</v>
      </c>
      <c r="H131" s="8">
        <f>(F131*Calibration!$E$47)+Calibration!$E$48</f>
        <v>10.973195171132707</v>
      </c>
      <c r="I131" s="8">
        <v>38.978009</v>
      </c>
      <c r="J131" s="8">
        <v>13.959547000000001</v>
      </c>
      <c r="K131" s="8">
        <f t="shared" ref="K131:K162" si="4">(14.007/12.011)*(I131/J131)</f>
        <v>3.2562241126331486</v>
      </c>
      <c r="M131" s="6"/>
      <c r="O131" s="6"/>
    </row>
    <row r="132" spans="1:15" ht="17" customHeight="1">
      <c r="A132" s="7">
        <v>101</v>
      </c>
      <c r="B132" s="7" t="s">
        <v>51</v>
      </c>
      <c r="C132" s="7" t="s">
        <v>35</v>
      </c>
      <c r="D132" s="9">
        <v>0.49</v>
      </c>
      <c r="E132" s="8">
        <v>-6.5874727100000001</v>
      </c>
      <c r="F132" s="8">
        <v>9.3857075913763008</v>
      </c>
      <c r="G132" s="8">
        <f>(E132*Calibration!$D$47)+Calibration!$D$48</f>
        <v>-17.855507307694698</v>
      </c>
      <c r="H132" s="8">
        <f>(F132*Calibration!$E$47)+Calibration!$E$48</f>
        <v>8.5295036211350741</v>
      </c>
      <c r="I132" s="8">
        <v>40.105108999999999</v>
      </c>
      <c r="J132" s="8">
        <v>14.291527</v>
      </c>
      <c r="K132" s="8">
        <f t="shared" si="4"/>
        <v>3.2725555602826963</v>
      </c>
    </row>
    <row r="133" spans="1:15" ht="17" customHeight="1">
      <c r="A133" s="7">
        <v>102</v>
      </c>
      <c r="B133" s="7" t="s">
        <v>52</v>
      </c>
      <c r="C133" s="7" t="s">
        <v>35</v>
      </c>
      <c r="D133" s="9">
        <v>0.55100000000000005</v>
      </c>
      <c r="E133" s="8">
        <v>-6.6556428197338064</v>
      </c>
      <c r="F133" s="8">
        <v>9.8662681751542127</v>
      </c>
      <c r="G133" s="8">
        <f>(E133*Calibration!$D$47)+Calibration!$D$48</f>
        <v>-17.925434890576518</v>
      </c>
      <c r="H133" s="8">
        <f>(F133*Calibration!$E$47)+Calibration!$E$48</f>
        <v>9.0284711744016555</v>
      </c>
      <c r="I133" s="8">
        <v>39.6785</v>
      </c>
      <c r="J133" s="8">
        <v>14.182781</v>
      </c>
      <c r="K133" s="8">
        <f t="shared" si="4"/>
        <v>3.2625697906659927</v>
      </c>
    </row>
    <row r="134" spans="1:15" ht="17" customHeight="1">
      <c r="A134" s="7">
        <v>114</v>
      </c>
      <c r="B134" s="7" t="s">
        <v>53</v>
      </c>
      <c r="C134" s="7" t="s">
        <v>35</v>
      </c>
      <c r="D134" s="9">
        <v>0.48099999999999998</v>
      </c>
      <c r="E134" s="8">
        <v>-8.8882172331750304</v>
      </c>
      <c r="F134" s="8">
        <v>10.399179069383761</v>
      </c>
      <c r="G134" s="8">
        <f>(E134*Calibration!$D$47)+Calibration!$D$48</f>
        <v>-20.21556663519835</v>
      </c>
      <c r="H134" s="8">
        <f>(F134*Calibration!$E$47)+Calibration!$E$48</f>
        <v>9.5817942183192795</v>
      </c>
      <c r="I134" s="8">
        <v>40.840387</v>
      </c>
      <c r="J134" s="8">
        <v>14.428989</v>
      </c>
      <c r="K134" s="8">
        <f t="shared" si="4"/>
        <v>3.3008053012341505</v>
      </c>
      <c r="M134" s="6"/>
      <c r="O134" s="6"/>
    </row>
    <row r="135" spans="1:15" ht="17" customHeight="1">
      <c r="A135" s="7">
        <v>115</v>
      </c>
      <c r="B135" s="7" t="s">
        <v>54</v>
      </c>
      <c r="C135" s="7" t="s">
        <v>35</v>
      </c>
      <c r="D135" s="9">
        <v>0.56200000000000006</v>
      </c>
      <c r="E135" s="8">
        <v>-8.72598366585086</v>
      </c>
      <c r="F135" s="8">
        <v>10.708466185354499</v>
      </c>
      <c r="G135" s="8">
        <f>(E135*Calibration!$D$47)+Calibration!$D$48</f>
        <v>-20.049150572945063</v>
      </c>
      <c r="H135" s="8">
        <f>(F135*Calibration!$E$47)+Calibration!$E$48</f>
        <v>9.9029279956665217</v>
      </c>
      <c r="I135" s="8">
        <v>40.751658999999997</v>
      </c>
      <c r="J135" s="8">
        <v>14.455714</v>
      </c>
      <c r="K135" s="8">
        <f t="shared" si="4"/>
        <v>3.2875450133293138</v>
      </c>
    </row>
  </sheetData>
  <sortState ref="A3:K135">
    <sortCondition ref="C3:C135"/>
    <sortCondition ref="B3:B135"/>
    <sortCondition ref="A3:A135"/>
  </sortState>
  <conditionalFormatting sqref="K2">
    <cfRule type="cellIs" dxfId="0" priority="1" operator="between">
      <formula>2.89</formula>
      <formula>3.61</formula>
    </cfRule>
  </conditionalFormatting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workbookViewId="0">
      <selection activeCell="A2" sqref="A2"/>
    </sheetView>
  </sheetViews>
  <sheetFormatPr baseColWidth="10" defaultRowHeight="15" x14ac:dyDescent="0"/>
  <cols>
    <col min="1" max="16384" width="10.83203125" style="3"/>
  </cols>
  <sheetData>
    <row r="1" spans="1:12">
      <c r="A1" s="3" t="s">
        <v>68</v>
      </c>
    </row>
    <row r="2" spans="1:12">
      <c r="A2" s="15" t="s">
        <v>65</v>
      </c>
      <c r="E2" s="14" t="s">
        <v>59</v>
      </c>
      <c r="F2" s="14"/>
      <c r="G2" s="14" t="s">
        <v>60</v>
      </c>
      <c r="H2" s="14"/>
      <c r="I2" s="14" t="s">
        <v>61</v>
      </c>
      <c r="J2" s="14"/>
    </row>
    <row r="3" spans="1:12">
      <c r="A3" s="11" t="s">
        <v>36</v>
      </c>
      <c r="B3" s="11" t="s">
        <v>0</v>
      </c>
      <c r="C3" s="11" t="s">
        <v>26</v>
      </c>
      <c r="D3" s="12" t="s">
        <v>27</v>
      </c>
      <c r="E3" s="13" t="s">
        <v>57</v>
      </c>
      <c r="F3" s="13" t="s">
        <v>58</v>
      </c>
      <c r="G3" s="13" t="s">
        <v>57</v>
      </c>
      <c r="H3" s="13" t="s">
        <v>58</v>
      </c>
      <c r="I3" s="13" t="s">
        <v>55</v>
      </c>
      <c r="J3" s="13" t="s">
        <v>56</v>
      </c>
    </row>
    <row r="4" spans="1:12">
      <c r="A4" s="7">
        <v>3</v>
      </c>
      <c r="B4" s="7" t="s">
        <v>24</v>
      </c>
      <c r="C4" s="7" t="s">
        <v>34</v>
      </c>
      <c r="D4" s="9">
        <v>0.70099999999999996</v>
      </c>
      <c r="E4" s="8">
        <v>-14.939791418925108</v>
      </c>
      <c r="F4" s="8">
        <v>-3.4020471304371247</v>
      </c>
      <c r="G4" s="8">
        <v>-26.39</v>
      </c>
      <c r="H4" s="8">
        <v>-4.5199999999999996</v>
      </c>
      <c r="I4" s="8">
        <v>-26.273583225887677</v>
      </c>
      <c r="J4" s="8">
        <v>-4.4761901996811542</v>
      </c>
      <c r="K4" s="6"/>
      <c r="L4" s="6"/>
    </row>
    <row r="5" spans="1:12">
      <c r="A5" s="7">
        <v>4</v>
      </c>
      <c r="B5" s="7" t="s">
        <v>24</v>
      </c>
      <c r="C5" s="7" t="s">
        <v>34</v>
      </c>
      <c r="D5" s="9">
        <v>0.53800000000000003</v>
      </c>
      <c r="E5" s="8">
        <v>-14.921297714005174</v>
      </c>
      <c r="F5" s="8">
        <v>-3.4846079858489309</v>
      </c>
      <c r="G5" s="8">
        <v>-26.39</v>
      </c>
      <c r="H5" s="8">
        <v>-4.5199999999999996</v>
      </c>
      <c r="I5" s="8">
        <v>-26.476842317357253</v>
      </c>
      <c r="J5" s="8">
        <v>-4.692423142962622</v>
      </c>
    </row>
    <row r="6" spans="1:12">
      <c r="A6" s="7">
        <v>25</v>
      </c>
      <c r="B6" s="7" t="s">
        <v>24</v>
      </c>
      <c r="C6" s="7" t="s">
        <v>34</v>
      </c>
      <c r="D6" s="9">
        <v>0.63</v>
      </c>
      <c r="E6" s="8">
        <v>-14.896946514603743</v>
      </c>
      <c r="F6" s="8">
        <v>-3.4705427289103419</v>
      </c>
      <c r="G6" s="8">
        <v>-26.39</v>
      </c>
      <c r="H6" s="8">
        <v>-4.5199999999999996</v>
      </c>
      <c r="I6" s="8">
        <v>-26.269188278292397</v>
      </c>
      <c r="J6" s="8">
        <v>-4.5871324309925496</v>
      </c>
    </row>
    <row r="7" spans="1:12">
      <c r="A7" s="7">
        <v>40</v>
      </c>
      <c r="B7" s="7" t="s">
        <v>24</v>
      </c>
      <c r="C7" s="7" t="s">
        <v>34</v>
      </c>
      <c r="D7" s="9">
        <v>0.63</v>
      </c>
      <c r="E7" s="8">
        <v>-14.901571644041585</v>
      </c>
      <c r="F7" s="8">
        <v>-3.4502420189914673</v>
      </c>
      <c r="G7" s="8">
        <v>-26.39</v>
      </c>
      <c r="H7" s="8">
        <v>-4.5199999999999996</v>
      </c>
      <c r="I7" s="8">
        <v>-26.26966271514371</v>
      </c>
      <c r="J7" s="8">
        <v>-4.5850246019487741</v>
      </c>
    </row>
    <row r="8" spans="1:12">
      <c r="A8" s="7">
        <v>68</v>
      </c>
      <c r="B8" s="7" t="s">
        <v>24</v>
      </c>
      <c r="C8" s="7" t="s">
        <v>34</v>
      </c>
      <c r="D8" s="9">
        <v>0.68899999999999995</v>
      </c>
      <c r="E8" s="8">
        <v>-14.878654604383854</v>
      </c>
      <c r="F8" s="8">
        <v>-3.4636868696718004</v>
      </c>
      <c r="G8" s="8">
        <v>-26.39</v>
      </c>
      <c r="H8" s="8">
        <v>-4.5199999999999996</v>
      </c>
      <c r="I8" s="8">
        <v>-26.472468069472839</v>
      </c>
      <c r="J8" s="8">
        <v>-4.378759961080263</v>
      </c>
    </row>
    <row r="9" spans="1:12">
      <c r="A9" s="7">
        <v>95</v>
      </c>
      <c r="B9" s="7" t="s">
        <v>24</v>
      </c>
      <c r="C9" s="7" t="s">
        <v>34</v>
      </c>
      <c r="D9" s="9">
        <v>0.68200000000000005</v>
      </c>
      <c r="E9" s="8">
        <v>-14.869097096622458</v>
      </c>
      <c r="F9" s="8">
        <v>-3.5004048292639478</v>
      </c>
      <c r="G9" s="8">
        <v>-26.39</v>
      </c>
      <c r="H9" s="8">
        <v>-4.5199999999999996</v>
      </c>
      <c r="I9" s="8">
        <v>-26.504088283244272</v>
      </c>
      <c r="J9" s="8">
        <v>-4.4864027102334596</v>
      </c>
    </row>
    <row r="10" spans="1:12">
      <c r="A10" s="7">
        <v>124</v>
      </c>
      <c r="B10" s="7" t="s">
        <v>24</v>
      </c>
      <c r="C10" s="7" t="s">
        <v>34</v>
      </c>
      <c r="D10" s="9">
        <v>0.65800000000000003</v>
      </c>
      <c r="E10" s="8">
        <v>-14.873989029619052</v>
      </c>
      <c r="F10" s="8">
        <v>-3.4024412863854492</v>
      </c>
      <c r="G10" s="8">
        <v>-26.39</v>
      </c>
      <c r="H10" s="8">
        <v>-4.5199999999999996</v>
      </c>
      <c r="I10" s="8">
        <v>-26.606716533762587</v>
      </c>
      <c r="J10" s="8">
        <v>-4.5800614369706434</v>
      </c>
    </row>
    <row r="11" spans="1:12">
      <c r="A11" s="7">
        <v>125</v>
      </c>
      <c r="B11" s="7" t="s">
        <v>24</v>
      </c>
      <c r="C11" s="7" t="s">
        <v>34</v>
      </c>
      <c r="D11" s="9">
        <v>0.67600000000000005</v>
      </c>
      <c r="E11" s="8">
        <v>-14.850327844050344</v>
      </c>
      <c r="F11" s="8">
        <v>-3.4178963402952123</v>
      </c>
      <c r="G11" s="8">
        <v>-26.39</v>
      </c>
      <c r="H11" s="8">
        <v>-4.5199999999999996</v>
      </c>
      <c r="I11" s="8">
        <v>-26.247450576839253</v>
      </c>
      <c r="J11" s="8">
        <v>-4.3740055161305325</v>
      </c>
    </row>
    <row r="12" spans="1:12">
      <c r="A12" s="7">
        <v>5</v>
      </c>
      <c r="B12" s="7" t="s">
        <v>25</v>
      </c>
      <c r="C12" s="7" t="s">
        <v>34</v>
      </c>
      <c r="D12" s="9">
        <v>0.63600000000000001</v>
      </c>
      <c r="E12" s="8">
        <v>47.586211035236587</v>
      </c>
      <c r="F12" s="8">
        <v>47.768685524440578</v>
      </c>
      <c r="G12" s="8">
        <v>37.630000000000003</v>
      </c>
      <c r="H12" s="8">
        <v>47.57</v>
      </c>
      <c r="I12" s="8">
        <v>37.686510709304677</v>
      </c>
      <c r="J12" s="8">
        <v>47.664353626253778</v>
      </c>
      <c r="K12" s="6"/>
      <c r="L12" s="6"/>
    </row>
    <row r="13" spans="1:12">
      <c r="A13" s="7">
        <v>6</v>
      </c>
      <c r="B13" s="7" t="s">
        <v>25</v>
      </c>
      <c r="C13" s="7" t="s">
        <v>34</v>
      </c>
      <c r="D13" s="9">
        <v>0.66300000000000003</v>
      </c>
      <c r="E13" s="8">
        <v>47.740586950743392</v>
      </c>
      <c r="F13" s="8">
        <v>47.729673062401055</v>
      </c>
      <c r="G13" s="8">
        <v>37.630000000000003</v>
      </c>
      <c r="H13" s="8">
        <v>47.57</v>
      </c>
      <c r="I13" s="8">
        <v>37.599768222760169</v>
      </c>
      <c r="J13" s="8">
        <v>47.303859465850564</v>
      </c>
    </row>
    <row r="14" spans="1:12">
      <c r="A14" s="7">
        <v>26</v>
      </c>
      <c r="B14" s="7" t="s">
        <v>25</v>
      </c>
      <c r="C14" s="7" t="s">
        <v>34</v>
      </c>
      <c r="D14" s="9">
        <v>0.57999999999999996</v>
      </c>
      <c r="E14" s="8">
        <v>47.785318635136647</v>
      </c>
      <c r="F14" s="8">
        <v>47.757796904033036</v>
      </c>
      <c r="G14" s="8">
        <v>37.630000000000003</v>
      </c>
      <c r="H14" s="8">
        <v>47.57</v>
      </c>
      <c r="I14" s="8">
        <v>37.919052662002358</v>
      </c>
      <c r="J14" s="8">
        <v>47.663223057400174</v>
      </c>
    </row>
    <row r="15" spans="1:12">
      <c r="A15" s="7">
        <v>54</v>
      </c>
      <c r="B15" s="7" t="s">
        <v>25</v>
      </c>
      <c r="C15" s="7" t="s">
        <v>34</v>
      </c>
      <c r="D15" s="9">
        <v>0.61499999999999999</v>
      </c>
      <c r="E15" s="8">
        <v>47.727822443384738</v>
      </c>
      <c r="F15" s="8">
        <v>47.711141154034074</v>
      </c>
      <c r="G15" s="8">
        <v>37.630000000000003</v>
      </c>
      <c r="H15" s="8">
        <v>47.57</v>
      </c>
      <c r="I15" s="8">
        <v>37.495880794216767</v>
      </c>
      <c r="J15" s="8">
        <v>47.658378776323303</v>
      </c>
    </row>
    <row r="16" spans="1:12">
      <c r="A16" s="7">
        <v>82</v>
      </c>
      <c r="B16" s="7" t="s">
        <v>25</v>
      </c>
      <c r="C16" s="7" t="s">
        <v>34</v>
      </c>
      <c r="D16" s="9">
        <v>0.71099999999999997</v>
      </c>
      <c r="E16" s="8">
        <v>47.962769840073342</v>
      </c>
      <c r="F16" s="8">
        <v>47.847948304154727</v>
      </c>
      <c r="G16" s="8">
        <v>37.630000000000003</v>
      </c>
      <c r="H16" s="8">
        <v>47.57</v>
      </c>
      <c r="I16" s="8">
        <v>37.827715454765418</v>
      </c>
      <c r="J16" s="8">
        <v>47.426665018328173</v>
      </c>
    </row>
    <row r="17" spans="1:12">
      <c r="A17" s="7">
        <v>109</v>
      </c>
      <c r="B17" s="7" t="s">
        <v>25</v>
      </c>
      <c r="C17" s="7" t="s">
        <v>34</v>
      </c>
      <c r="D17" s="9">
        <v>0.66</v>
      </c>
      <c r="E17" s="8">
        <v>47.942577301523684</v>
      </c>
      <c r="F17" s="8">
        <v>48.102222861954317</v>
      </c>
      <c r="G17" s="8">
        <v>37.630000000000003</v>
      </c>
      <c r="H17" s="8">
        <v>47.57</v>
      </c>
      <c r="I17" s="8">
        <v>37.82564414313228</v>
      </c>
      <c r="J17" s="8">
        <v>47.690679084912219</v>
      </c>
    </row>
    <row r="18" spans="1:12">
      <c r="A18" s="7">
        <v>126</v>
      </c>
      <c r="B18" s="7" t="s">
        <v>25</v>
      </c>
      <c r="C18" s="7" t="s">
        <v>34</v>
      </c>
      <c r="D18" s="9">
        <v>0.77600000000000002</v>
      </c>
      <c r="E18" s="8">
        <v>47.655633907049193</v>
      </c>
      <c r="F18" s="8">
        <v>47.879184616083535</v>
      </c>
      <c r="G18" s="8">
        <v>37.630000000000003</v>
      </c>
      <c r="H18" s="8">
        <v>47.57</v>
      </c>
      <c r="I18" s="8">
        <v>37.385897763468556</v>
      </c>
      <c r="J18" s="8">
        <v>47.675826781409754</v>
      </c>
    </row>
    <row r="19" spans="1:12">
      <c r="A19" s="7">
        <v>127</v>
      </c>
      <c r="B19" s="7" t="s">
        <v>25</v>
      </c>
      <c r="C19" s="7" t="s">
        <v>34</v>
      </c>
      <c r="D19" s="9">
        <v>0.84699999999999998</v>
      </c>
      <c r="E19" s="8">
        <v>47.81366531564391</v>
      </c>
      <c r="F19" s="8">
        <v>47.896440088727175</v>
      </c>
      <c r="G19" s="8">
        <v>37.630000000000003</v>
      </c>
      <c r="H19" s="8">
        <v>47.57</v>
      </c>
      <c r="I19" s="8">
        <v>37.299530250349861</v>
      </c>
      <c r="J19" s="8">
        <v>47.477014189522066</v>
      </c>
    </row>
    <row r="21" spans="1:12">
      <c r="D21" s="16" t="s">
        <v>57</v>
      </c>
      <c r="E21" s="16" t="s">
        <v>58</v>
      </c>
    </row>
    <row r="22" spans="1:12">
      <c r="A22" s="15" t="s">
        <v>63</v>
      </c>
      <c r="D22" s="17">
        <v>1.0215694013096337</v>
      </c>
      <c r="E22" s="17">
        <v>1.0156843143058805</v>
      </c>
    </row>
    <row r="23" spans="1:12">
      <c r="A23" s="15" t="s">
        <v>64</v>
      </c>
      <c r="D23" s="17">
        <v>-11.177340651037539</v>
      </c>
      <c r="E23" s="17">
        <v>-1.0169214076920112</v>
      </c>
    </row>
    <row r="25" spans="1:12" s="18" customFormat="1"/>
    <row r="27" spans="1:12">
      <c r="A27" s="15" t="s">
        <v>62</v>
      </c>
      <c r="E27" s="14" t="s">
        <v>59</v>
      </c>
      <c r="F27" s="14"/>
      <c r="G27" s="14" t="s">
        <v>60</v>
      </c>
      <c r="H27" s="14"/>
      <c r="I27" s="14" t="s">
        <v>61</v>
      </c>
      <c r="J27" s="14"/>
    </row>
    <row r="28" spans="1:12">
      <c r="A28" s="11" t="s">
        <v>36</v>
      </c>
      <c r="B28" s="11" t="s">
        <v>0</v>
      </c>
      <c r="C28" s="11" t="s">
        <v>26</v>
      </c>
      <c r="D28" s="12" t="s">
        <v>27</v>
      </c>
      <c r="E28" s="13" t="s">
        <v>57</v>
      </c>
      <c r="F28" s="13" t="s">
        <v>58</v>
      </c>
      <c r="G28" s="13" t="s">
        <v>57</v>
      </c>
      <c r="H28" s="13" t="s">
        <v>58</v>
      </c>
      <c r="I28" s="13" t="s">
        <v>55</v>
      </c>
      <c r="J28" s="13" t="s">
        <v>56</v>
      </c>
    </row>
    <row r="29" spans="1:12">
      <c r="A29" s="7">
        <v>3</v>
      </c>
      <c r="B29" s="7" t="s">
        <v>24</v>
      </c>
      <c r="C29" s="7" t="s">
        <v>34</v>
      </c>
      <c r="D29" s="9">
        <v>0.68500000000000005</v>
      </c>
      <c r="E29" s="8">
        <v>-14.7939791418925</v>
      </c>
      <c r="F29" s="8">
        <v>-3.1402047130437101</v>
      </c>
      <c r="G29" s="8">
        <v>-26.39</v>
      </c>
      <c r="H29" s="8">
        <v>-4.5199999999999996</v>
      </c>
      <c r="I29" s="8">
        <v>-26.273583225887677</v>
      </c>
      <c r="J29" s="8">
        <v>-4.4761901996811542</v>
      </c>
      <c r="K29" s="6"/>
      <c r="L29" s="6"/>
    </row>
    <row r="30" spans="1:12">
      <c r="A30" s="7">
        <v>4</v>
      </c>
      <c r="B30" s="7" t="s">
        <v>24</v>
      </c>
      <c r="C30" s="7" t="s">
        <v>34</v>
      </c>
      <c r="D30" s="9">
        <v>0.58799999999999997</v>
      </c>
      <c r="E30" s="8">
        <v>-14.992129771400499</v>
      </c>
      <c r="F30" s="8">
        <v>-3.34846079858489</v>
      </c>
      <c r="G30" s="8">
        <v>-26.39</v>
      </c>
      <c r="H30" s="8">
        <v>-4.5199999999999996</v>
      </c>
      <c r="I30" s="8">
        <v>-26.476842317357253</v>
      </c>
      <c r="J30" s="8">
        <v>-4.692423142962622</v>
      </c>
    </row>
    <row r="31" spans="1:12">
      <c r="A31" s="7">
        <v>25</v>
      </c>
      <c r="B31" s="7" t="s">
        <v>24</v>
      </c>
      <c r="C31" s="7" t="s">
        <v>34</v>
      </c>
      <c r="D31" s="9">
        <v>0.63</v>
      </c>
      <c r="E31" s="8">
        <v>-14.7896946514603</v>
      </c>
      <c r="F31" s="8">
        <v>-3.2470542728910301</v>
      </c>
      <c r="G31" s="8">
        <v>-26.39</v>
      </c>
      <c r="H31" s="8">
        <v>-4.5199999999999996</v>
      </c>
      <c r="I31" s="8">
        <v>-26.269188278292397</v>
      </c>
      <c r="J31" s="8">
        <v>-4.5871324309925496</v>
      </c>
    </row>
    <row r="32" spans="1:12">
      <c r="A32" s="7">
        <v>40</v>
      </c>
      <c r="B32" s="7" t="s">
        <v>24</v>
      </c>
      <c r="C32" s="7" t="s">
        <v>34</v>
      </c>
      <c r="D32" s="9">
        <v>0.63</v>
      </c>
      <c r="E32" s="8">
        <v>-14.7901571644041</v>
      </c>
      <c r="F32" s="8">
        <v>-3.24502420189914</v>
      </c>
      <c r="G32" s="8">
        <v>-26.39</v>
      </c>
      <c r="H32" s="8">
        <v>-4.5199999999999996</v>
      </c>
      <c r="I32" s="8">
        <v>-26.26966271514371</v>
      </c>
      <c r="J32" s="8">
        <v>-4.5850246019487741</v>
      </c>
    </row>
    <row r="33" spans="1:12">
      <c r="A33" s="7">
        <v>68</v>
      </c>
      <c r="B33" s="7" t="s">
        <v>24</v>
      </c>
      <c r="C33" s="7" t="s">
        <v>34</v>
      </c>
      <c r="D33" s="9">
        <v>0.68899999999999995</v>
      </c>
      <c r="E33" s="8">
        <v>-14.9878654604383</v>
      </c>
      <c r="F33" s="8">
        <v>-3.0463686869671802</v>
      </c>
      <c r="G33" s="8">
        <v>-26.39</v>
      </c>
      <c r="H33" s="8">
        <v>-4.5199999999999996</v>
      </c>
      <c r="I33" s="8">
        <v>-26.472468069472839</v>
      </c>
      <c r="J33" s="8">
        <v>-4.378759961080263</v>
      </c>
    </row>
    <row r="34" spans="1:12">
      <c r="A34" s="7">
        <v>95</v>
      </c>
      <c r="B34" s="7" t="s">
        <v>24</v>
      </c>
      <c r="C34" s="7" t="s">
        <v>34</v>
      </c>
      <c r="D34" s="9">
        <v>0.68200000000000005</v>
      </c>
      <c r="E34" s="8">
        <v>-15.018690970966199</v>
      </c>
      <c r="F34" s="8">
        <v>-3.1500404829263902</v>
      </c>
      <c r="G34" s="8">
        <v>-26.39</v>
      </c>
      <c r="H34" s="8">
        <v>-4.5199999999999996</v>
      </c>
      <c r="I34" s="8">
        <v>-26.504088283244272</v>
      </c>
      <c r="J34" s="8">
        <v>-4.4864027102334596</v>
      </c>
    </row>
    <row r="35" spans="1:12">
      <c r="A35" s="7">
        <v>124</v>
      </c>
      <c r="B35" s="7" t="s">
        <v>24</v>
      </c>
      <c r="C35" s="7" t="s">
        <v>34</v>
      </c>
      <c r="D35" s="9">
        <v>0.65800000000000003</v>
      </c>
      <c r="E35" s="8">
        <v>-15.1187398902961</v>
      </c>
      <c r="F35" s="8">
        <v>-3.2402441286385399</v>
      </c>
      <c r="G35" s="8">
        <v>-26.39</v>
      </c>
      <c r="H35" s="8">
        <v>-4.5199999999999996</v>
      </c>
      <c r="I35" s="8">
        <v>-26.606716533762587</v>
      </c>
      <c r="J35" s="8">
        <v>-4.5800614369706434</v>
      </c>
    </row>
    <row r="36" spans="1:12">
      <c r="A36" s="7">
        <v>125</v>
      </c>
      <c r="B36" s="7" t="s">
        <v>24</v>
      </c>
      <c r="C36" s="7" t="s">
        <v>34</v>
      </c>
      <c r="D36" s="9">
        <v>0.67600000000000005</v>
      </c>
      <c r="E36" s="8">
        <v>-14.7685032784405</v>
      </c>
      <c r="F36" s="8">
        <v>-3.0417896340295201</v>
      </c>
      <c r="G36" s="8">
        <v>-26.39</v>
      </c>
      <c r="H36" s="8">
        <v>-4.5199999999999996</v>
      </c>
      <c r="I36" s="8">
        <v>-26.247450576839253</v>
      </c>
      <c r="J36" s="8">
        <v>-4.3740055161305325</v>
      </c>
    </row>
    <row r="37" spans="1:12">
      <c r="A37" s="7">
        <v>5</v>
      </c>
      <c r="B37" s="7" t="s">
        <v>25</v>
      </c>
      <c r="C37" s="7" t="s">
        <v>34</v>
      </c>
      <c r="D37" s="9">
        <v>0.66800000000000004</v>
      </c>
      <c r="E37" s="8">
        <v>47.558621103523599</v>
      </c>
      <c r="F37" s="8">
        <v>47.076868552443997</v>
      </c>
      <c r="G37" s="8">
        <v>37.630000000000003</v>
      </c>
      <c r="H37" s="8">
        <v>47.57</v>
      </c>
      <c r="I37" s="8">
        <v>37.686510709304677</v>
      </c>
      <c r="J37" s="8">
        <v>47.664353626253778</v>
      </c>
      <c r="K37" s="6"/>
      <c r="L37" s="6"/>
    </row>
    <row r="38" spans="1:12">
      <c r="A38" s="7">
        <v>6</v>
      </c>
      <c r="B38" s="7" t="s">
        <v>25</v>
      </c>
      <c r="C38" s="7" t="s">
        <v>34</v>
      </c>
      <c r="D38" s="9">
        <v>0.68400000000000005</v>
      </c>
      <c r="E38" s="8">
        <v>47.474058695074298</v>
      </c>
      <c r="F38" s="8">
        <v>46.729673062401098</v>
      </c>
      <c r="G38" s="8">
        <v>37.630000000000003</v>
      </c>
      <c r="H38" s="8">
        <v>47.57</v>
      </c>
      <c r="I38" s="8">
        <v>37.599768222760169</v>
      </c>
      <c r="J38" s="8">
        <v>47.303859465850564</v>
      </c>
    </row>
    <row r="39" spans="1:12">
      <c r="A39" s="7">
        <v>26</v>
      </c>
      <c r="B39" s="7" t="s">
        <v>25</v>
      </c>
      <c r="C39" s="7" t="s">
        <v>34</v>
      </c>
      <c r="D39" s="9">
        <v>0.57999999999999996</v>
      </c>
      <c r="E39" s="8">
        <v>47.785318635136647</v>
      </c>
      <c r="F39" s="8">
        <v>47.075779690403301</v>
      </c>
      <c r="G39" s="8">
        <v>37.630000000000003</v>
      </c>
      <c r="H39" s="8">
        <v>47.57</v>
      </c>
      <c r="I39" s="8">
        <v>37.919052662002358</v>
      </c>
      <c r="J39" s="8">
        <v>47.663223057400174</v>
      </c>
    </row>
    <row r="40" spans="1:12">
      <c r="A40" s="7">
        <v>54</v>
      </c>
      <c r="B40" s="7" t="s">
        <v>25</v>
      </c>
      <c r="C40" s="7" t="s">
        <v>34</v>
      </c>
      <c r="D40" s="9">
        <v>0.61499999999999999</v>
      </c>
      <c r="E40" s="8">
        <v>47.372782244338403</v>
      </c>
      <c r="F40" s="8">
        <v>47.071114115403397</v>
      </c>
      <c r="G40" s="8">
        <v>37.630000000000003</v>
      </c>
      <c r="H40" s="8">
        <v>47.57</v>
      </c>
      <c r="I40" s="8">
        <v>37.495880794216767</v>
      </c>
      <c r="J40" s="8">
        <v>47.658378776323303</v>
      </c>
    </row>
    <row r="41" spans="1:12">
      <c r="A41" s="7">
        <v>82</v>
      </c>
      <c r="B41" s="7" t="s">
        <v>25</v>
      </c>
      <c r="C41" s="7" t="s">
        <v>34</v>
      </c>
      <c r="D41" s="9">
        <v>0.71099999999999997</v>
      </c>
      <c r="E41" s="8">
        <v>47.696276984007298</v>
      </c>
      <c r="F41" s="8">
        <v>46.847948304154698</v>
      </c>
      <c r="G41" s="8">
        <v>37.630000000000003</v>
      </c>
      <c r="H41" s="8">
        <v>47.57</v>
      </c>
      <c r="I41" s="8">
        <v>37.827715454765418</v>
      </c>
      <c r="J41" s="8">
        <v>47.426665018328173</v>
      </c>
    </row>
    <row r="42" spans="1:12">
      <c r="A42" s="7">
        <v>109</v>
      </c>
      <c r="B42" s="7" t="s">
        <v>25</v>
      </c>
      <c r="C42" s="7" t="s">
        <v>34</v>
      </c>
      <c r="D42" s="9">
        <v>0.66</v>
      </c>
      <c r="E42" s="8">
        <v>47.694257730152302</v>
      </c>
      <c r="F42" s="8">
        <v>47.102222861954303</v>
      </c>
      <c r="G42" s="8">
        <v>37.630000000000003</v>
      </c>
      <c r="H42" s="8">
        <v>47.57</v>
      </c>
      <c r="I42" s="8">
        <v>37.82564414313228</v>
      </c>
      <c r="J42" s="8">
        <v>47.690679084912219</v>
      </c>
    </row>
    <row r="43" spans="1:12">
      <c r="A43" s="7">
        <v>126</v>
      </c>
      <c r="B43" s="7" t="s">
        <v>25</v>
      </c>
      <c r="C43" s="7" t="s">
        <v>34</v>
      </c>
      <c r="D43" s="9">
        <v>0.77600000000000002</v>
      </c>
      <c r="E43" s="8">
        <v>47.265563390704898</v>
      </c>
      <c r="F43" s="8">
        <v>47.087918461608297</v>
      </c>
      <c r="G43" s="8">
        <v>37.630000000000003</v>
      </c>
      <c r="H43" s="8">
        <v>47.57</v>
      </c>
      <c r="I43" s="8">
        <v>37.385897763468556</v>
      </c>
      <c r="J43" s="8">
        <v>47.675826781409754</v>
      </c>
    </row>
    <row r="44" spans="1:12">
      <c r="A44" s="7">
        <v>127</v>
      </c>
      <c r="B44" s="7" t="s">
        <v>25</v>
      </c>
      <c r="C44" s="7" t="s">
        <v>34</v>
      </c>
      <c r="D44" s="9">
        <v>0.84699999999999998</v>
      </c>
      <c r="E44" s="8">
        <v>47.181366531564301</v>
      </c>
      <c r="F44" s="8">
        <v>46.896440088727203</v>
      </c>
      <c r="G44" s="8">
        <v>37.630000000000003</v>
      </c>
      <c r="H44" s="8">
        <v>47.57</v>
      </c>
      <c r="I44" s="8">
        <v>37.299530250349861</v>
      </c>
      <c r="J44" s="8">
        <v>47.477014189522066</v>
      </c>
    </row>
    <row r="46" spans="1:12">
      <c r="D46" s="16" t="s">
        <v>57</v>
      </c>
      <c r="E46" s="16" t="s">
        <v>58</v>
      </c>
    </row>
    <row r="47" spans="1:12">
      <c r="A47" s="15" t="s">
        <v>63</v>
      </c>
      <c r="D47" s="17">
        <v>1.0257807000000001</v>
      </c>
      <c r="E47" s="17">
        <v>1.0383031195441881</v>
      </c>
    </row>
    <row r="48" spans="1:12">
      <c r="A48" s="15" t="s">
        <v>64</v>
      </c>
      <c r="D48" s="17">
        <v>-11.09820494</v>
      </c>
      <c r="E48" s="17">
        <v>-1.2157058501205076</v>
      </c>
    </row>
  </sheetData>
  <mergeCells count="6">
    <mergeCell ref="E27:F27"/>
    <mergeCell ref="G27:H27"/>
    <mergeCell ref="I27:J27"/>
    <mergeCell ref="E2:F2"/>
    <mergeCell ref="G2:H2"/>
    <mergeCell ref="I2:J2"/>
  </mergeCells>
  <pageMargins left="0.75" right="0.75" top="1" bottom="1" header="0.5" footer="0.5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Data-Session 1</vt:lpstr>
      <vt:lpstr>Data-Session 2</vt:lpstr>
      <vt:lpstr>Calibration</vt:lpstr>
    </vt:vector>
  </TitlesOfParts>
  <Company>Trent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Szpak</dc:creator>
  <cp:lastModifiedBy>Paul Szpak</cp:lastModifiedBy>
  <dcterms:created xsi:type="dcterms:W3CDTF">2017-02-28T13:53:31Z</dcterms:created>
  <dcterms:modified xsi:type="dcterms:W3CDTF">2017-03-25T16:58:34Z</dcterms:modified>
</cp:coreProperties>
</file>